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EC74354E-0210-4305-B712-57794ED9C6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5" r:id="rId2"/>
    <sheet name="Arvo-ottelut" sheetId="3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" i="6" l="1"/>
  <c r="Q7" i="6"/>
  <c r="N7" i="6"/>
  <c r="K7" i="6"/>
  <c r="H7" i="6"/>
  <c r="S6" i="6"/>
  <c r="Q6" i="6"/>
  <c r="N6" i="6"/>
  <c r="K6" i="6"/>
  <c r="H6" i="6"/>
  <c r="S5" i="6"/>
  <c r="Q5" i="6"/>
  <c r="N5" i="6"/>
  <c r="K5" i="6"/>
  <c r="H5" i="6"/>
  <c r="S4" i="6"/>
  <c r="Q4" i="6"/>
  <c r="N4" i="6"/>
  <c r="K4" i="6"/>
  <c r="H4" i="6"/>
  <c r="S27" i="6"/>
  <c r="S33" i="6" s="1"/>
  <c r="R27" i="6"/>
  <c r="R33" i="6" s="1"/>
  <c r="P27" i="6"/>
  <c r="P33" i="6" s="1"/>
  <c r="O27" i="6"/>
  <c r="O33" i="6" s="1"/>
  <c r="M27" i="6"/>
  <c r="M33" i="6" s="1"/>
  <c r="L27" i="6"/>
  <c r="L33" i="6" s="1"/>
  <c r="J27" i="6"/>
  <c r="J33" i="6" s="1"/>
  <c r="I27" i="6"/>
  <c r="I33" i="6" s="1"/>
  <c r="G27" i="6"/>
  <c r="G33" i="6" s="1"/>
  <c r="F27" i="6"/>
  <c r="F33" i="6" s="1"/>
  <c r="E27" i="6"/>
  <c r="E33" i="6" s="1"/>
  <c r="R13" i="6"/>
  <c r="R32" i="6" s="1"/>
  <c r="P13" i="6"/>
  <c r="P32" i="6" s="1"/>
  <c r="O13" i="6"/>
  <c r="O32" i="6" s="1"/>
  <c r="M13" i="6"/>
  <c r="M32" i="6" s="1"/>
  <c r="L13" i="6"/>
  <c r="L32" i="6" s="1"/>
  <c r="J13" i="6"/>
  <c r="J32" i="6" s="1"/>
  <c r="I13" i="6"/>
  <c r="I32" i="6" s="1"/>
  <c r="G13" i="6"/>
  <c r="G32" i="6" s="1"/>
  <c r="F13" i="6"/>
  <c r="F32" i="6" s="1"/>
  <c r="E13" i="6"/>
  <c r="E32" i="6" s="1"/>
  <c r="S13" i="6" l="1"/>
  <c r="S32" i="6" s="1"/>
  <c r="Q27" i="6"/>
  <c r="Q33" i="6" s="1"/>
  <c r="K13" i="6"/>
  <c r="K32" i="6" s="1"/>
  <c r="Q13" i="6"/>
  <c r="Q32" i="6" s="1"/>
  <c r="K27" i="6"/>
  <c r="K33" i="6" s="1"/>
  <c r="H13" i="6"/>
  <c r="H32" i="6" s="1"/>
  <c r="N13" i="6"/>
  <c r="N32" i="6" s="1"/>
  <c r="T13" i="6"/>
  <c r="T32" i="6" s="1"/>
  <c r="H27" i="6"/>
  <c r="H33" i="6" s="1"/>
  <c r="N27" i="6"/>
  <c r="N33" i="6" s="1"/>
  <c r="T27" i="6"/>
  <c r="T33" i="6" s="1"/>
  <c r="O18" i="5" l="1"/>
  <c r="N18" i="5"/>
  <c r="M18" i="5"/>
  <c r="L18" i="5"/>
  <c r="K18" i="5"/>
  <c r="AS15" i="5"/>
  <c r="AQ15" i="5"/>
  <c r="AP15" i="5"/>
  <c r="AO15" i="5"/>
  <c r="AN15" i="5"/>
  <c r="AM15" i="5"/>
  <c r="AG15" i="5"/>
  <c r="K20" i="5" s="1"/>
  <c r="AE15" i="5"/>
  <c r="I20" i="5" s="1"/>
  <c r="AD15" i="5"/>
  <c r="AC15" i="5"/>
  <c r="G20" i="5" s="1"/>
  <c r="AB15" i="5"/>
  <c r="AA15" i="5"/>
  <c r="E20" i="5" s="1"/>
  <c r="W15" i="5"/>
  <c r="U15" i="5"/>
  <c r="T15" i="5"/>
  <c r="S15" i="5"/>
  <c r="R15" i="5"/>
  <c r="Q15" i="5"/>
  <c r="K15" i="5"/>
  <c r="K19" i="5" s="1"/>
  <c r="I15" i="5"/>
  <c r="I19" i="5" s="1"/>
  <c r="I21" i="5" s="1"/>
  <c r="O21" i="5" s="1"/>
  <c r="H15" i="5"/>
  <c r="H19" i="5" s="1"/>
  <c r="G15" i="5"/>
  <c r="G19" i="5" s="1"/>
  <c r="G21" i="5" s="1"/>
  <c r="F15" i="5"/>
  <c r="F19" i="5" s="1"/>
  <c r="E15" i="5"/>
  <c r="E19" i="5" s="1"/>
  <c r="E21" i="5" s="1"/>
  <c r="M19" i="5" l="1"/>
  <c r="F20" i="5"/>
  <c r="F21" i="5" s="1"/>
  <c r="L21" i="5" s="1"/>
  <c r="H20" i="5"/>
  <c r="O19" i="5"/>
  <c r="K21" i="5"/>
  <c r="L19" i="5"/>
  <c r="N19" i="5"/>
  <c r="H21" i="5"/>
  <c r="M21" i="5" s="1"/>
  <c r="N21" i="5" l="1"/>
  <c r="O31" i="1" l="1"/>
</calcChain>
</file>

<file path=xl/sharedStrings.xml><?xml version="1.0" encoding="utf-8"?>
<sst xmlns="http://schemas.openxmlformats.org/spreadsheetml/2006/main" count="479" uniqueCount="168">
  <si>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</si>
  <si>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</si>
  <si>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</si>
  <si>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</si>
  <si>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</si>
  <si>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</si>
  <si>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</si>
  <si>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</si>
  <si>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</si>
  <si>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</si>
  <si>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</si>
  <si>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</si>
  <si>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</si>
  <si>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</si>
  <si>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</si>
  <si>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</si>
  <si>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</si>
  <si>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</si>
  <si>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</si>
  <si>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</si>
  <si>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</si>
  <si>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</si>
  <si>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</si>
  <si>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</si>
  <si>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</si>
  <si>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</si>
  <si>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</si>
  <si>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</si>
  <si>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</si>
  <si>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</si>
  <si>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</si>
  <si>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</si>
  <si>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</si>
  <si>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</si>
  <si>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</si>
  <si>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</si>
  <si>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</si>
  <si>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</si>
  <si>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</si>
  <si>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</si>
  <si>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</si>
  <si>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</si>
  <si>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</si>
  <si>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</si>
  <si>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</si>
  <si>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</si>
  <si>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</si>
  <si>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</si>
  <si>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</si>
  <si>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</si>
  <si>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</si>
  <si>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</si>
  <si>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</si>
  <si>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</si>
  <si>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</si>
  <si>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</si>
  <si>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</si>
  <si>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</si>
  <si>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0/1</t>
  </si>
  <si>
    <t>3.</t>
  </si>
  <si>
    <t>1.</t>
  </si>
  <si>
    <t>4.</t>
  </si>
  <si>
    <t>7.</t>
  </si>
  <si>
    <t>8.</t>
  </si>
  <si>
    <t>0/2</t>
  </si>
  <si>
    <t>11.</t>
  </si>
  <si>
    <t>0/0</t>
  </si>
  <si>
    <t>12.</t>
  </si>
  <si>
    <t>Mahti</t>
  </si>
  <si>
    <t>ykköspesis</t>
  </si>
  <si>
    <t xml:space="preserve">      Mitalit</t>
  </si>
  <si>
    <t>Janne Oinonen</t>
  </si>
  <si>
    <t>9.3.1970</t>
  </si>
  <si>
    <t>5.</t>
  </si>
  <si>
    <t>suomensarja</t>
  </si>
  <si>
    <t>maakuntasarja</t>
  </si>
  <si>
    <t>Kiri</t>
  </si>
  <si>
    <t>14.</t>
  </si>
  <si>
    <t>UPV</t>
  </si>
  <si>
    <t>KiPe</t>
  </si>
  <si>
    <t>NJ</t>
  </si>
  <si>
    <t>UPV = Ulvilan Pesä-Veikot  (1957)</t>
  </si>
  <si>
    <t>Kiri  = Jyväskylän Kiri  (1930)</t>
  </si>
  <si>
    <t>KiPe  = Kinnarin Pesis  (1998)</t>
  </si>
  <si>
    <t>NJ = Nurmon Jymy  (1925)</t>
  </si>
  <si>
    <t>12.05. 1996  Kiri - LP  1-0  (3-2, 3-3)</t>
  </si>
  <si>
    <t>19.05. 1996  JuPa - Kiri  2-1  (2-5, 3-0, 3-0)</t>
  </si>
  <si>
    <t>28.07. 1996  Kiri - AA  2-0  (12-1, 10-1)</t>
  </si>
  <si>
    <t>3.  ottelu</t>
  </si>
  <si>
    <t>23.  ottelu</t>
  </si>
  <si>
    <t xml:space="preserve">  26 v   2 kk   3 pv</t>
  </si>
  <si>
    <t xml:space="preserve">  26 v   2 kk 10 pv</t>
  </si>
  <si>
    <t xml:space="preserve">  26 v   4 kk 19 pv</t>
  </si>
  <si>
    <t>YKKÖSPESIS</t>
  </si>
  <si>
    <t>MIEHET</t>
  </si>
  <si>
    <t>15.07. 2001  Hamina</t>
  </si>
  <si>
    <t xml:space="preserve">  0-2  (1-4, 1-2)</t>
  </si>
  <si>
    <t>Länsi</t>
  </si>
  <si>
    <t>1v</t>
  </si>
  <si>
    <t>Olli Hartikainen</t>
  </si>
  <si>
    <t>Ikä ensimmäisessä ottelussa</t>
  </si>
  <si>
    <t>31 v  4 kk  6 pv</t>
  </si>
  <si>
    <t>5/7</t>
  </si>
  <si>
    <t>5/6</t>
  </si>
  <si>
    <t>2.</t>
  </si>
  <si>
    <t>0-1-0</t>
  </si>
  <si>
    <t>9.</t>
  </si>
  <si>
    <t>3-2  SiiPe</t>
  </si>
  <si>
    <t>1-3  Tahko</t>
  </si>
  <si>
    <t>0-2  SMJ</t>
  </si>
  <si>
    <t>1-3  SoJy</t>
  </si>
  <si>
    <t>3-2  KoU</t>
  </si>
  <si>
    <t>2-1  PattU</t>
  </si>
  <si>
    <t>0-3  Tahko</t>
  </si>
  <si>
    <t>0-3  PattU</t>
  </si>
  <si>
    <t>Jatkosarja  5.</t>
  </si>
  <si>
    <t>1/2</t>
  </si>
  <si>
    <t>2/6</t>
  </si>
  <si>
    <t xml:space="preserve">       Runkosarja TOP-30</t>
  </si>
  <si>
    <t>30.</t>
  </si>
  <si>
    <t>22.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</si>
  <si>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</si>
  <si>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</si>
  <si>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</si>
  <si>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</si>
  <si>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</si>
  <si>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</si>
  <si>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</si>
  <si>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</si>
  <si>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</si>
  <si>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9.3.1970   Maaninka</t>
  </si>
  <si>
    <t>Mahti = Maaningan Mahti  (1973),  kasvattajaseura</t>
  </si>
  <si>
    <t>6.</t>
  </si>
  <si>
    <t>10.</t>
  </si>
  <si>
    <t>39.   01.06. 1997  SMJ - Kiri  2-0</t>
  </si>
  <si>
    <t>50.   10.07. 1996  SoJy - Kiri  1-0</t>
  </si>
  <si>
    <t>ENSIMMÄISET PUDOTUSPELEISSÄ</t>
  </si>
  <si>
    <t>YLEISÖ</t>
  </si>
  <si>
    <t>ENSIMMÄISET RUNKOSARJASSA</t>
  </si>
  <si>
    <t xml:space="preserve">  1.   17.08. 1996  Kiri - SiiPe  2-0</t>
  </si>
  <si>
    <t xml:space="preserve">  3.   21.08. 1996  Kiri - SiiPe  1-2 s</t>
  </si>
  <si>
    <t xml:space="preserve">  8.   31.08. 1996  Kiri - Tahko  1-2 s</t>
  </si>
  <si>
    <t>26 v   5 kk   8 pv</t>
  </si>
  <si>
    <t>26 v   5 kk 12 pv</t>
  </si>
  <si>
    <t>26 v   5 kk 22 pv</t>
  </si>
  <si>
    <t>YLEISÖENNÄTYS  KOTONA</t>
  </si>
  <si>
    <t>KATSOJIA YLI 5000</t>
  </si>
  <si>
    <t xml:space="preserve">  6.   13.09. 1998  Lippo - Tiikerit  1-0,  fin 3/3</t>
  </si>
  <si>
    <t>YLEISÖENNÄTYS  VIERAISSA</t>
  </si>
  <si>
    <t>79.   13.09. 1997  SoJy - KiPa  1-0,  fin 2/3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</si>
  <si>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</si>
  <si>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</si>
  <si>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</si>
  <si>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</si>
  <si>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</si>
  <si>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</si>
  <si>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</si>
  <si>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</si>
  <si>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18.</t>
  </si>
  <si>
    <t>16.</t>
  </si>
  <si>
    <t>15.</t>
  </si>
  <si>
    <t>25.</t>
  </si>
  <si>
    <t>17.</t>
  </si>
  <si>
    <t>29.</t>
  </si>
  <si>
    <t>27.</t>
  </si>
  <si>
    <t>28.</t>
  </si>
  <si>
    <t>23.</t>
  </si>
  <si>
    <t>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</si>
</sst>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193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3" borderId="0" xfId="0" applyFont="1" applyFill="1"/>
    <xf numFmtId="0" fontId="4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3" borderId="0" xfId="0" applyNumberFormat="1" applyFont="1" applyFill="1" applyAlignment="1">
      <alignment horizontal="left"/>
    </xf>
    <xf numFmtId="0" fontId="5" fillId="3" borderId="3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2" borderId="0" xfId="0" applyFont="1" applyFill="1" applyAlignment="1">
      <alignment horizontal="righ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1" xfId="0" applyFont="1" applyFill="1" applyBorder="1"/>
    <xf numFmtId="0" fontId="4" fillId="8" borderId="1" xfId="0" applyFont="1" applyFill="1" applyBorder="1" applyAlignment="1">
      <alignment horizontal="left"/>
    </xf>
    <xf numFmtId="0" fontId="4" fillId="8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6" borderId="4" xfId="0" applyFont="1" applyFill="1" applyBorder="1"/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0" fontId="8" fillId="3" borderId="8" xfId="0" applyFont="1" applyFill="1" applyBorder="1" applyAlignment="1">
      <alignment horizontal="left"/>
    </xf>
    <xf numFmtId="0" fontId="8" fillId="3" borderId="0" xfId="0" applyFont="1" applyFill="1" applyAlignment="1">
      <alignment horizontal="left"/>
    </xf>
    <xf numFmtId="49" fontId="8" fillId="3" borderId="7" xfId="0" applyNumberFormat="1" applyFont="1" applyFill="1" applyBorder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5" fillId="2" borderId="9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6" fillId="4" borderId="7" xfId="0" applyFont="1" applyFill="1" applyBorder="1"/>
    <xf numFmtId="0" fontId="4" fillId="4" borderId="0" xfId="0" applyFont="1" applyFill="1"/>
    <xf numFmtId="0" fontId="4" fillId="4" borderId="7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14" fontId="4" fillId="4" borderId="10" xfId="0" applyNumberFormat="1" applyFont="1" applyFill="1" applyBorder="1"/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 applyAlignment="1">
      <alignment horizontal="center"/>
    </xf>
    <xf numFmtId="2" fontId="4" fillId="4" borderId="11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8.710937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4.140625" style="58" customWidth="1"/>
    <col min="34" max="34" width="12.7109375" style="58" customWidth="1"/>
    <col min="35" max="35" width="12.425781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4"/>
      <c r="B1" s="25" t="s">
        <v>71</v>
      </c>
      <c r="C1" s="5"/>
      <c r="D1" s="78"/>
      <c r="E1" s="82" t="s">
        <v>130</v>
      </c>
      <c r="F1" s="6"/>
      <c r="G1" s="6"/>
      <c r="H1" s="6"/>
      <c r="I1" s="6"/>
      <c r="J1" s="6"/>
      <c r="K1" s="5"/>
      <c r="L1" s="6"/>
      <c r="M1" s="5"/>
      <c r="N1" s="5"/>
      <c r="O1" s="6"/>
      <c r="P1" s="75"/>
      <c r="Q1" s="75"/>
      <c r="R1" s="75"/>
      <c r="S1" s="75"/>
      <c r="T1" s="75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118</v>
      </c>
      <c r="Q2" s="14"/>
      <c r="R2" s="14"/>
      <c r="S2" s="20"/>
      <c r="T2" s="18"/>
      <c r="U2" s="19" t="s">
        <v>14</v>
      </c>
      <c r="V2" s="13"/>
      <c r="W2" s="13"/>
      <c r="X2" s="13"/>
      <c r="Y2" s="13"/>
      <c r="Z2" s="67"/>
      <c r="AA2" s="18"/>
      <c r="AB2" s="21" t="s">
        <v>121</v>
      </c>
      <c r="AC2" s="19"/>
      <c r="AD2" s="13"/>
      <c r="AE2" s="20"/>
      <c r="AF2" s="18"/>
      <c r="AG2" s="21" t="s">
        <v>47</v>
      </c>
      <c r="AH2" s="13"/>
      <c r="AI2" s="13"/>
      <c r="AJ2" s="14"/>
      <c r="AK2" s="18"/>
      <c r="AL2" s="21" t="s">
        <v>48</v>
      </c>
      <c r="AM2" s="19"/>
      <c r="AN2" s="13"/>
      <c r="AO2" s="52" t="s">
        <v>70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51</v>
      </c>
      <c r="AH3" s="17" t="s">
        <v>52</v>
      </c>
      <c r="AI3" s="14" t="s">
        <v>53</v>
      </c>
      <c r="AJ3" s="17" t="s">
        <v>54</v>
      </c>
      <c r="AK3" s="23"/>
      <c r="AL3" s="17" t="s">
        <v>22</v>
      </c>
      <c r="AM3" s="17" t="s">
        <v>23</v>
      </c>
      <c r="AN3" s="14" t="s">
        <v>56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93">
        <v>1987</v>
      </c>
      <c r="C4" s="94" t="s">
        <v>73</v>
      </c>
      <c r="D4" s="95" t="s">
        <v>68</v>
      </c>
      <c r="E4" s="96"/>
      <c r="F4" s="95" t="s">
        <v>74</v>
      </c>
      <c r="G4" s="94"/>
      <c r="H4" s="97"/>
      <c r="I4" s="95"/>
      <c r="J4" s="95"/>
      <c r="K4" s="95"/>
      <c r="L4" s="95"/>
      <c r="M4" s="93"/>
      <c r="N4" s="93"/>
      <c r="O4" s="23"/>
      <c r="P4" s="17"/>
      <c r="Q4" s="17"/>
      <c r="R4" s="17"/>
      <c r="S4" s="17"/>
      <c r="T4" s="23"/>
      <c r="U4" s="74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74"/>
      <c r="AH4" s="74"/>
      <c r="AI4" s="74"/>
      <c r="AJ4" s="74"/>
      <c r="AK4" s="23"/>
      <c r="AL4" s="24"/>
      <c r="AM4" s="74"/>
      <c r="AN4" s="85"/>
      <c r="AO4" s="26"/>
      <c r="AP4" s="28"/>
      <c r="AQ4" s="24"/>
      <c r="AR4" s="37"/>
    </row>
    <row r="5" spans="1:44" s="3" customFormat="1" ht="15" customHeight="1" x14ac:dyDescent="0.25">
      <c r="A5" s="2"/>
      <c r="B5" s="93">
        <v>1988</v>
      </c>
      <c r="C5" s="94" t="s">
        <v>67</v>
      </c>
      <c r="D5" s="95" t="s">
        <v>68</v>
      </c>
      <c r="E5" s="96"/>
      <c r="F5" s="95" t="s">
        <v>74</v>
      </c>
      <c r="G5" s="94"/>
      <c r="H5" s="97"/>
      <c r="I5" s="95"/>
      <c r="J5" s="95"/>
      <c r="K5" s="95"/>
      <c r="L5" s="95"/>
      <c r="M5" s="93"/>
      <c r="N5" s="93"/>
      <c r="O5" s="23"/>
      <c r="P5" s="17"/>
      <c r="Q5" s="17"/>
      <c r="R5" s="17"/>
      <c r="S5" s="17"/>
      <c r="T5" s="23"/>
      <c r="U5" s="7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74"/>
      <c r="AH5" s="74"/>
      <c r="AI5" s="74"/>
      <c r="AJ5" s="74"/>
      <c r="AK5" s="23"/>
      <c r="AL5" s="24"/>
      <c r="AM5" s="74"/>
      <c r="AN5" s="85"/>
      <c r="AO5" s="26"/>
      <c r="AP5" s="28"/>
      <c r="AQ5" s="24"/>
      <c r="AR5" s="37"/>
    </row>
    <row r="6" spans="1:44" s="3" customFormat="1" ht="15" customHeight="1" x14ac:dyDescent="0.25">
      <c r="A6" s="2"/>
      <c r="B6" s="98">
        <v>1989</v>
      </c>
      <c r="C6" s="99" t="s">
        <v>61</v>
      </c>
      <c r="D6" s="100" t="s">
        <v>68</v>
      </c>
      <c r="E6" s="101"/>
      <c r="F6" s="100" t="s">
        <v>75</v>
      </c>
      <c r="G6" s="99"/>
      <c r="H6" s="102"/>
      <c r="I6" s="100"/>
      <c r="J6" s="100"/>
      <c r="K6" s="100"/>
      <c r="L6" s="100"/>
      <c r="M6" s="98"/>
      <c r="N6" s="98"/>
      <c r="O6" s="23"/>
      <c r="P6" s="17"/>
      <c r="Q6" s="17"/>
      <c r="R6" s="17"/>
      <c r="S6" s="17"/>
      <c r="T6" s="23"/>
      <c r="U6" s="7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74"/>
      <c r="AH6" s="74"/>
      <c r="AI6" s="74"/>
      <c r="AJ6" s="74"/>
      <c r="AK6" s="23"/>
      <c r="AL6" s="24"/>
      <c r="AM6" s="74"/>
      <c r="AN6" s="85"/>
      <c r="AO6" s="26"/>
      <c r="AP6" s="28"/>
      <c r="AQ6" s="24"/>
      <c r="AR6" s="37"/>
    </row>
    <row r="7" spans="1:44" s="3" customFormat="1" ht="15" customHeight="1" x14ac:dyDescent="0.25">
      <c r="A7" s="2"/>
      <c r="B7" s="98">
        <v>1990</v>
      </c>
      <c r="C7" s="99" t="s">
        <v>60</v>
      </c>
      <c r="D7" s="100" t="s">
        <v>68</v>
      </c>
      <c r="E7" s="101"/>
      <c r="F7" s="100" t="s">
        <v>75</v>
      </c>
      <c r="G7" s="99"/>
      <c r="H7" s="102"/>
      <c r="I7" s="100"/>
      <c r="J7" s="100"/>
      <c r="K7" s="100"/>
      <c r="L7" s="100"/>
      <c r="M7" s="98"/>
      <c r="N7" s="98"/>
      <c r="O7" s="84"/>
      <c r="P7" s="17"/>
      <c r="Q7" s="17"/>
      <c r="R7" s="17"/>
      <c r="S7" s="17"/>
      <c r="T7" s="23"/>
      <c r="U7" s="7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74"/>
      <c r="AH7" s="74"/>
      <c r="AI7" s="74"/>
      <c r="AJ7" s="74"/>
      <c r="AK7" s="23"/>
      <c r="AL7" s="24"/>
      <c r="AM7" s="74"/>
      <c r="AN7" s="85"/>
      <c r="AO7" s="26"/>
      <c r="AP7" s="28"/>
      <c r="AQ7" s="24"/>
      <c r="AR7" s="37"/>
    </row>
    <row r="8" spans="1:44" s="3" customFormat="1" ht="15" customHeight="1" x14ac:dyDescent="0.25">
      <c r="A8" s="2"/>
      <c r="B8" s="93">
        <v>1991</v>
      </c>
      <c r="C8" s="94" t="s">
        <v>59</v>
      </c>
      <c r="D8" s="95" t="s">
        <v>68</v>
      </c>
      <c r="E8" s="96"/>
      <c r="F8" s="95" t="s">
        <v>74</v>
      </c>
      <c r="G8" s="94"/>
      <c r="H8" s="97"/>
      <c r="I8" s="95"/>
      <c r="J8" s="95"/>
      <c r="K8" s="95"/>
      <c r="L8" s="95"/>
      <c r="M8" s="93"/>
      <c r="N8" s="93"/>
      <c r="O8" s="84"/>
      <c r="P8" s="17"/>
      <c r="Q8" s="17"/>
      <c r="R8" s="17"/>
      <c r="S8" s="17"/>
      <c r="T8" s="23"/>
      <c r="U8" s="7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74"/>
      <c r="AH8" s="74"/>
      <c r="AI8" s="74"/>
      <c r="AJ8" s="74"/>
      <c r="AK8" s="23"/>
      <c r="AL8" s="24"/>
      <c r="AM8" s="74"/>
      <c r="AN8" s="85"/>
      <c r="AO8" s="26"/>
      <c r="AP8" s="28"/>
      <c r="AQ8" s="24"/>
      <c r="AR8" s="37"/>
    </row>
    <row r="9" spans="1:44" s="3" customFormat="1" ht="15" customHeight="1" x14ac:dyDescent="0.25">
      <c r="A9" s="2"/>
      <c r="B9" s="93">
        <v>1992</v>
      </c>
      <c r="C9" s="94" t="s">
        <v>59</v>
      </c>
      <c r="D9" s="95" t="s">
        <v>68</v>
      </c>
      <c r="E9" s="96"/>
      <c r="F9" s="95" t="s">
        <v>74</v>
      </c>
      <c r="G9" s="94"/>
      <c r="H9" s="97"/>
      <c r="I9" s="95"/>
      <c r="J9" s="95"/>
      <c r="K9" s="95"/>
      <c r="L9" s="95"/>
      <c r="M9" s="93"/>
      <c r="N9" s="93"/>
      <c r="O9" s="84"/>
      <c r="P9" s="17"/>
      <c r="Q9" s="17"/>
      <c r="R9" s="17"/>
      <c r="S9" s="17"/>
      <c r="T9" s="23"/>
      <c r="U9" s="74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74"/>
      <c r="AH9" s="74"/>
      <c r="AI9" s="74"/>
      <c r="AJ9" s="74"/>
      <c r="AK9" s="23"/>
      <c r="AL9" s="24"/>
      <c r="AM9" s="74"/>
      <c r="AN9" s="85"/>
      <c r="AO9" s="26"/>
      <c r="AP9" s="28"/>
      <c r="AQ9" s="24"/>
      <c r="AR9" s="37"/>
    </row>
    <row r="10" spans="1:44" s="3" customFormat="1" ht="15" customHeight="1" x14ac:dyDescent="0.25">
      <c r="A10" s="2"/>
      <c r="B10" s="93">
        <v>1993</v>
      </c>
      <c r="C10" s="94" t="s">
        <v>60</v>
      </c>
      <c r="D10" s="95" t="s">
        <v>68</v>
      </c>
      <c r="E10" s="96"/>
      <c r="F10" s="95" t="s">
        <v>74</v>
      </c>
      <c r="G10" s="94"/>
      <c r="H10" s="97"/>
      <c r="I10" s="95"/>
      <c r="J10" s="95"/>
      <c r="K10" s="95"/>
      <c r="L10" s="95"/>
      <c r="M10" s="93"/>
      <c r="N10" s="93"/>
      <c r="O10" s="84"/>
      <c r="P10" s="17"/>
      <c r="Q10" s="17"/>
      <c r="R10" s="17"/>
      <c r="S10" s="17"/>
      <c r="T10" s="23"/>
      <c r="U10" s="7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74"/>
      <c r="AH10" s="74"/>
      <c r="AI10" s="74"/>
      <c r="AJ10" s="74"/>
      <c r="AK10" s="23"/>
      <c r="AL10" s="24"/>
      <c r="AM10" s="74"/>
      <c r="AN10" s="85"/>
      <c r="AO10" s="26"/>
      <c r="AP10" s="28"/>
      <c r="AQ10" s="24"/>
      <c r="AR10" s="37"/>
    </row>
    <row r="11" spans="1:44" s="3" customFormat="1" ht="15" customHeight="1" x14ac:dyDescent="0.25">
      <c r="A11" s="2"/>
      <c r="B11" s="87">
        <v>1994</v>
      </c>
      <c r="C11" s="87" t="s">
        <v>65</v>
      </c>
      <c r="D11" s="88" t="s">
        <v>68</v>
      </c>
      <c r="E11" s="87"/>
      <c r="F11" s="89" t="s">
        <v>69</v>
      </c>
      <c r="G11" s="60"/>
      <c r="H11" s="59"/>
      <c r="I11" s="87"/>
      <c r="J11" s="87"/>
      <c r="K11" s="87"/>
      <c r="L11" s="87"/>
      <c r="M11" s="87"/>
      <c r="N11" s="87"/>
      <c r="O11" s="84"/>
      <c r="P11" s="64"/>
      <c r="Q11" s="17"/>
      <c r="R11" s="17"/>
      <c r="S11" s="17"/>
      <c r="T11" s="23"/>
      <c r="U11" s="74"/>
      <c r="V11" s="24"/>
      <c r="W11" s="26"/>
      <c r="X11" s="24"/>
      <c r="Y11" s="24"/>
      <c r="Z11" s="27"/>
      <c r="AA11" s="23"/>
      <c r="AB11" s="17"/>
      <c r="AC11" s="17"/>
      <c r="AD11" s="17"/>
      <c r="AE11" s="17"/>
      <c r="AF11" s="23"/>
      <c r="AG11" s="74"/>
      <c r="AH11" s="74"/>
      <c r="AI11" s="74"/>
      <c r="AJ11" s="74"/>
      <c r="AK11" s="23"/>
      <c r="AL11" s="24"/>
      <c r="AM11" s="74"/>
      <c r="AN11" s="85"/>
      <c r="AO11" s="26"/>
      <c r="AP11" s="28"/>
      <c r="AQ11" s="24"/>
      <c r="AR11" s="37"/>
    </row>
    <row r="12" spans="1:44" s="3" customFormat="1" ht="15" customHeight="1" x14ac:dyDescent="0.25">
      <c r="A12" s="2"/>
      <c r="B12" s="87">
        <v>1995</v>
      </c>
      <c r="C12" s="87" t="s">
        <v>62</v>
      </c>
      <c r="D12" s="90" t="s">
        <v>68</v>
      </c>
      <c r="E12" s="88"/>
      <c r="F12" s="88" t="s">
        <v>69</v>
      </c>
      <c r="G12" s="91"/>
      <c r="H12" s="59"/>
      <c r="I12" s="87"/>
      <c r="J12" s="87"/>
      <c r="K12" s="87"/>
      <c r="L12" s="87"/>
      <c r="M12" s="87"/>
      <c r="N12" s="90"/>
      <c r="O12" s="84"/>
      <c r="P12" s="64"/>
      <c r="Q12" s="17"/>
      <c r="R12" s="17"/>
      <c r="S12" s="17"/>
      <c r="T12" s="23"/>
      <c r="U12" s="24"/>
      <c r="V12" s="24"/>
      <c r="W12" s="24"/>
      <c r="X12" s="24"/>
      <c r="Y12" s="24"/>
      <c r="Z12" s="27"/>
      <c r="AA12" s="23"/>
      <c r="AB12" s="17"/>
      <c r="AC12" s="17"/>
      <c r="AD12" s="17"/>
      <c r="AE12" s="17"/>
      <c r="AF12" s="23"/>
      <c r="AG12" s="74"/>
      <c r="AH12" s="74"/>
      <c r="AI12" s="74"/>
      <c r="AJ12" s="74"/>
      <c r="AK12" s="23"/>
      <c r="AL12" s="24"/>
      <c r="AM12" s="24"/>
      <c r="AN12" s="24"/>
      <c r="AO12" s="24"/>
      <c r="AP12" s="24"/>
      <c r="AQ12" s="24"/>
      <c r="AR12" s="37"/>
    </row>
    <row r="13" spans="1:44" s="3" customFormat="1" ht="15" customHeight="1" x14ac:dyDescent="0.25">
      <c r="A13" s="2"/>
      <c r="B13" s="24">
        <v>1996</v>
      </c>
      <c r="C13" s="24" t="s">
        <v>61</v>
      </c>
      <c r="D13" s="25" t="s">
        <v>76</v>
      </c>
      <c r="E13" s="24">
        <v>29</v>
      </c>
      <c r="F13" s="24">
        <v>1</v>
      </c>
      <c r="G13" s="24">
        <v>5</v>
      </c>
      <c r="H13" s="24">
        <v>24</v>
      </c>
      <c r="I13" s="24">
        <v>109</v>
      </c>
      <c r="J13" s="24">
        <v>53</v>
      </c>
      <c r="K13" s="24">
        <v>27</v>
      </c>
      <c r="L13" s="24">
        <v>23</v>
      </c>
      <c r="M13" s="24">
        <v>6</v>
      </c>
      <c r="N13" s="31">
        <v>0.47799999999999998</v>
      </c>
      <c r="O13" s="84"/>
      <c r="P13" s="64"/>
      <c r="Q13" s="17" t="s">
        <v>119</v>
      </c>
      <c r="R13" s="17"/>
      <c r="S13" s="17"/>
      <c r="T13" s="23"/>
      <c r="U13" s="24">
        <v>11</v>
      </c>
      <c r="V13" s="24">
        <v>1</v>
      </c>
      <c r="W13" s="24">
        <v>1</v>
      </c>
      <c r="X13" s="24">
        <v>15</v>
      </c>
      <c r="Y13" s="24">
        <v>48</v>
      </c>
      <c r="Z13" s="27">
        <v>0.48</v>
      </c>
      <c r="AA13" s="23"/>
      <c r="AB13" s="17"/>
      <c r="AC13" s="17" t="s">
        <v>61</v>
      </c>
      <c r="AD13" s="17" t="s">
        <v>106</v>
      </c>
      <c r="AE13" s="17" t="s">
        <v>106</v>
      </c>
      <c r="AF13" s="23"/>
      <c r="AG13" s="74" t="s">
        <v>107</v>
      </c>
      <c r="AH13" s="74" t="s">
        <v>108</v>
      </c>
      <c r="AI13" s="74" t="s">
        <v>109</v>
      </c>
      <c r="AJ13" s="74"/>
      <c r="AK13" s="23"/>
      <c r="AL13" s="24"/>
      <c r="AM13" s="24"/>
      <c r="AN13" s="24"/>
      <c r="AO13" s="24"/>
      <c r="AP13" s="24"/>
      <c r="AQ13" s="24"/>
      <c r="AR13" s="37"/>
    </row>
    <row r="14" spans="1:44" s="3" customFormat="1" ht="15" customHeight="1" x14ac:dyDescent="0.25">
      <c r="A14" s="2"/>
      <c r="B14" s="24">
        <v>1997</v>
      </c>
      <c r="C14" s="24" t="s">
        <v>77</v>
      </c>
      <c r="D14" s="25" t="s">
        <v>76</v>
      </c>
      <c r="E14" s="24">
        <v>9</v>
      </c>
      <c r="F14" s="24">
        <v>0</v>
      </c>
      <c r="G14" s="24">
        <v>2</v>
      </c>
      <c r="H14" s="24">
        <v>4</v>
      </c>
      <c r="I14" s="24">
        <v>29</v>
      </c>
      <c r="J14" s="24">
        <v>18</v>
      </c>
      <c r="K14" s="24">
        <v>5</v>
      </c>
      <c r="L14" s="24">
        <v>4</v>
      </c>
      <c r="M14" s="24">
        <v>2</v>
      </c>
      <c r="N14" s="31">
        <v>0.46800000000000003</v>
      </c>
      <c r="O14" s="84"/>
      <c r="P14" s="64"/>
      <c r="Q14" s="17"/>
      <c r="R14" s="17"/>
      <c r="S14" s="17"/>
      <c r="T14" s="23"/>
      <c r="U14" s="24"/>
      <c r="V14" s="24"/>
      <c r="W14" s="24"/>
      <c r="X14" s="24"/>
      <c r="Y14" s="24"/>
      <c r="Z14" s="27"/>
      <c r="AA14" s="23"/>
      <c r="AB14" s="17"/>
      <c r="AC14" s="17"/>
      <c r="AD14" s="17"/>
      <c r="AE14" s="17"/>
      <c r="AF14" s="23"/>
      <c r="AG14" s="74"/>
      <c r="AH14" s="74"/>
      <c r="AI14" s="74"/>
      <c r="AJ14" s="74"/>
      <c r="AK14" s="23"/>
      <c r="AL14" s="24"/>
      <c r="AM14" s="24"/>
      <c r="AN14" s="24"/>
      <c r="AO14" s="24"/>
      <c r="AP14" s="24"/>
      <c r="AQ14" s="24"/>
      <c r="AR14" s="37"/>
    </row>
    <row r="15" spans="1:44" s="3" customFormat="1" ht="15" customHeight="1" x14ac:dyDescent="0.25">
      <c r="A15" s="2"/>
      <c r="B15" s="24">
        <v>1998</v>
      </c>
      <c r="C15" s="24" t="s">
        <v>73</v>
      </c>
      <c r="D15" s="25" t="s">
        <v>76</v>
      </c>
      <c r="E15" s="24">
        <v>25</v>
      </c>
      <c r="F15" s="24">
        <v>4</v>
      </c>
      <c r="G15" s="24">
        <v>4</v>
      </c>
      <c r="H15" s="24">
        <v>22</v>
      </c>
      <c r="I15" s="24">
        <v>73</v>
      </c>
      <c r="J15" s="24">
        <v>36</v>
      </c>
      <c r="K15" s="24">
        <v>20</v>
      </c>
      <c r="L15" s="24">
        <v>9</v>
      </c>
      <c r="M15" s="24">
        <v>8</v>
      </c>
      <c r="N15" s="31">
        <v>0.44800000000000001</v>
      </c>
      <c r="O15" s="84"/>
      <c r="P15" s="64"/>
      <c r="Q15" s="17"/>
      <c r="R15" s="17"/>
      <c r="S15" s="17"/>
      <c r="T15" s="23"/>
      <c r="U15" s="24">
        <v>2</v>
      </c>
      <c r="V15" s="24">
        <v>0</v>
      </c>
      <c r="W15" s="24">
        <v>0</v>
      </c>
      <c r="X15" s="24">
        <v>0</v>
      </c>
      <c r="Y15" s="24">
        <v>3</v>
      </c>
      <c r="Z15" s="27">
        <v>0.6</v>
      </c>
      <c r="AA15" s="23"/>
      <c r="AB15" s="17"/>
      <c r="AC15" s="17"/>
      <c r="AD15" s="17"/>
      <c r="AE15" s="17"/>
      <c r="AF15" s="23"/>
      <c r="AG15" s="74" t="s">
        <v>110</v>
      </c>
      <c r="AH15" s="74"/>
      <c r="AI15" s="74"/>
      <c r="AJ15" s="74"/>
      <c r="AK15" s="23"/>
      <c r="AL15" s="24"/>
      <c r="AM15" s="24"/>
      <c r="AN15" s="24"/>
      <c r="AO15" s="24"/>
      <c r="AP15" s="24"/>
      <c r="AQ15" s="24"/>
      <c r="AR15" s="37"/>
    </row>
    <row r="16" spans="1:44" s="3" customFormat="1" ht="15" customHeight="1" x14ac:dyDescent="0.25">
      <c r="A16" s="2"/>
      <c r="B16" s="24">
        <v>1999</v>
      </c>
      <c r="C16" s="24" t="s">
        <v>59</v>
      </c>
      <c r="D16" s="25" t="s">
        <v>76</v>
      </c>
      <c r="E16" s="24">
        <v>28</v>
      </c>
      <c r="F16" s="24">
        <v>2</v>
      </c>
      <c r="G16" s="24">
        <v>4</v>
      </c>
      <c r="H16" s="24">
        <v>19</v>
      </c>
      <c r="I16" s="24">
        <v>99</v>
      </c>
      <c r="J16" s="24">
        <v>56</v>
      </c>
      <c r="K16" s="24">
        <v>24</v>
      </c>
      <c r="L16" s="24">
        <v>13</v>
      </c>
      <c r="M16" s="24">
        <v>6</v>
      </c>
      <c r="N16" s="31">
        <v>0.49</v>
      </c>
      <c r="O16" s="84"/>
      <c r="P16" s="64"/>
      <c r="Q16" s="17"/>
      <c r="R16" s="17"/>
      <c r="S16" s="17"/>
      <c r="T16" s="23"/>
      <c r="U16" s="24">
        <v>12</v>
      </c>
      <c r="V16" s="24">
        <v>1</v>
      </c>
      <c r="W16" s="24">
        <v>0</v>
      </c>
      <c r="X16" s="24">
        <v>15</v>
      </c>
      <c r="Y16" s="24">
        <v>48</v>
      </c>
      <c r="Z16" s="27">
        <v>0.52200000000000002</v>
      </c>
      <c r="AA16" s="23"/>
      <c r="AB16" s="17"/>
      <c r="AC16" s="24" t="s">
        <v>104</v>
      </c>
      <c r="AD16" s="17" t="s">
        <v>106</v>
      </c>
      <c r="AE16" s="17"/>
      <c r="AF16" s="23"/>
      <c r="AG16" s="74" t="s">
        <v>111</v>
      </c>
      <c r="AH16" s="74" t="s">
        <v>108</v>
      </c>
      <c r="AI16" s="74" t="s">
        <v>112</v>
      </c>
      <c r="AJ16" s="74"/>
      <c r="AK16" s="23"/>
      <c r="AL16" s="24"/>
      <c r="AM16" s="24"/>
      <c r="AN16" s="24"/>
      <c r="AO16" s="24"/>
      <c r="AP16" s="24"/>
      <c r="AQ16" s="24">
        <v>1</v>
      </c>
      <c r="AR16" s="37"/>
    </row>
    <row r="17" spans="1:45" s="3" customFormat="1" ht="15" customHeight="1" x14ac:dyDescent="0.25">
      <c r="A17" s="2"/>
      <c r="B17" s="24">
        <v>2000</v>
      </c>
      <c r="C17" s="24"/>
      <c r="D17" s="25"/>
      <c r="E17" s="24"/>
      <c r="F17" s="24"/>
      <c r="G17" s="24"/>
      <c r="H17" s="24"/>
      <c r="I17" s="24"/>
      <c r="J17" s="24"/>
      <c r="K17" s="24"/>
      <c r="L17" s="24"/>
      <c r="M17" s="24"/>
      <c r="N17" s="31"/>
      <c r="O17" s="84"/>
      <c r="P17" s="64"/>
      <c r="Q17" s="17"/>
      <c r="R17" s="17"/>
      <c r="S17" s="17"/>
      <c r="T17" s="23"/>
      <c r="U17" s="24"/>
      <c r="V17" s="24"/>
      <c r="W17" s="24"/>
      <c r="X17" s="24"/>
      <c r="Y17" s="24"/>
      <c r="Z17" s="27"/>
      <c r="AA17" s="23"/>
      <c r="AB17" s="17"/>
      <c r="AC17" s="17"/>
      <c r="AD17" s="17"/>
      <c r="AE17" s="17"/>
      <c r="AF17" s="23"/>
      <c r="AG17" s="74"/>
      <c r="AH17" s="74"/>
      <c r="AI17" s="74"/>
      <c r="AJ17" s="74"/>
      <c r="AK17" s="23"/>
      <c r="AL17" s="24"/>
      <c r="AM17" s="24"/>
      <c r="AN17" s="24"/>
      <c r="AO17" s="24"/>
      <c r="AP17" s="24"/>
      <c r="AQ17" s="24"/>
      <c r="AR17" s="37"/>
    </row>
    <row r="18" spans="1:45" s="3" customFormat="1" ht="15" customHeight="1" x14ac:dyDescent="0.25">
      <c r="A18" s="2"/>
      <c r="B18" s="24">
        <v>2001</v>
      </c>
      <c r="C18" s="24" t="s">
        <v>73</v>
      </c>
      <c r="D18" s="74" t="s">
        <v>78</v>
      </c>
      <c r="E18" s="24">
        <v>28</v>
      </c>
      <c r="F18" s="24">
        <v>0</v>
      </c>
      <c r="G18" s="24">
        <v>3</v>
      </c>
      <c r="H18" s="24">
        <v>42</v>
      </c>
      <c r="I18" s="24">
        <v>126</v>
      </c>
      <c r="J18" s="24">
        <v>67</v>
      </c>
      <c r="K18" s="24">
        <v>53</v>
      </c>
      <c r="L18" s="24">
        <v>3</v>
      </c>
      <c r="M18" s="24">
        <v>3</v>
      </c>
      <c r="N18" s="27">
        <v>0.59699999999999998</v>
      </c>
      <c r="O18" s="84"/>
      <c r="P18" s="64"/>
      <c r="Q18" s="17" t="s">
        <v>63</v>
      </c>
      <c r="R18" s="17"/>
      <c r="S18" s="17"/>
      <c r="T18" s="23"/>
      <c r="U18" s="24">
        <v>3</v>
      </c>
      <c r="V18" s="24">
        <v>0</v>
      </c>
      <c r="W18" s="24">
        <v>0</v>
      </c>
      <c r="X18" s="24">
        <v>5</v>
      </c>
      <c r="Y18" s="24">
        <v>18</v>
      </c>
      <c r="Z18" s="27">
        <v>0.75</v>
      </c>
      <c r="AA18" s="23"/>
      <c r="AB18" s="17"/>
      <c r="AC18" s="17"/>
      <c r="AD18" s="17"/>
      <c r="AE18" s="17"/>
      <c r="AF18" s="23"/>
      <c r="AG18" s="74" t="s">
        <v>113</v>
      </c>
      <c r="AH18" s="74"/>
      <c r="AI18" s="74"/>
      <c r="AJ18" s="74"/>
      <c r="AK18" s="23"/>
      <c r="AL18" s="24">
        <v>1</v>
      </c>
      <c r="AM18" s="24"/>
      <c r="AN18" s="24"/>
      <c r="AO18" s="24"/>
      <c r="AP18" s="24"/>
      <c r="AQ18" s="24"/>
      <c r="AR18" s="37"/>
    </row>
    <row r="19" spans="1:45" s="3" customFormat="1" ht="15" customHeight="1" x14ac:dyDescent="0.25">
      <c r="A19" s="2"/>
      <c r="B19" s="24">
        <v>2002</v>
      </c>
      <c r="C19" s="24" t="s">
        <v>62</v>
      </c>
      <c r="D19" s="25" t="s">
        <v>79</v>
      </c>
      <c r="E19" s="24">
        <v>29</v>
      </c>
      <c r="F19" s="24">
        <v>2</v>
      </c>
      <c r="G19" s="24">
        <v>3</v>
      </c>
      <c r="H19" s="24">
        <v>27</v>
      </c>
      <c r="I19" s="24">
        <v>105</v>
      </c>
      <c r="J19" s="24">
        <v>59</v>
      </c>
      <c r="K19" s="24">
        <v>38</v>
      </c>
      <c r="L19" s="24">
        <v>3</v>
      </c>
      <c r="M19" s="24">
        <v>5</v>
      </c>
      <c r="N19" s="27">
        <v>0.55600000000000005</v>
      </c>
      <c r="O19" s="84"/>
      <c r="P19" s="17"/>
      <c r="Q19" s="17" t="s">
        <v>120</v>
      </c>
      <c r="R19" s="17"/>
      <c r="S19" s="17"/>
      <c r="T19" s="23"/>
      <c r="U19" s="24">
        <v>3</v>
      </c>
      <c r="V19" s="24">
        <v>1</v>
      </c>
      <c r="W19" s="24">
        <v>0</v>
      </c>
      <c r="X19" s="24">
        <v>2</v>
      </c>
      <c r="Y19" s="24">
        <v>15</v>
      </c>
      <c r="Z19" s="27">
        <v>0.51700000000000002</v>
      </c>
      <c r="AA19" s="23"/>
      <c r="AB19" s="17"/>
      <c r="AC19" s="17"/>
      <c r="AD19" s="17"/>
      <c r="AE19" s="17"/>
      <c r="AF19" s="23"/>
      <c r="AG19" s="74" t="s">
        <v>114</v>
      </c>
      <c r="AH19" s="74"/>
      <c r="AI19" s="74"/>
      <c r="AJ19" s="74"/>
      <c r="AK19" s="23"/>
      <c r="AL19" s="24"/>
      <c r="AM19" s="24"/>
      <c r="AN19" s="24"/>
      <c r="AO19" s="24"/>
      <c r="AP19" s="24"/>
      <c r="AQ19" s="24"/>
      <c r="AR19" s="37"/>
    </row>
    <row r="20" spans="1:45" s="3" customFormat="1" ht="15" customHeight="1" x14ac:dyDescent="0.25">
      <c r="A20" s="2"/>
      <c r="B20" s="59">
        <v>2003</v>
      </c>
      <c r="C20" s="87" t="s">
        <v>60</v>
      </c>
      <c r="D20" s="90" t="s">
        <v>80</v>
      </c>
      <c r="E20" s="88"/>
      <c r="F20" s="88" t="s">
        <v>69</v>
      </c>
      <c r="G20" s="91"/>
      <c r="H20" s="59"/>
      <c r="I20" s="90"/>
      <c r="J20" s="90"/>
      <c r="K20" s="90"/>
      <c r="L20" s="90"/>
      <c r="M20" s="90"/>
      <c r="N20" s="90"/>
      <c r="O20" s="84"/>
      <c r="P20" s="17"/>
      <c r="Q20" s="17"/>
      <c r="R20" s="17"/>
      <c r="S20" s="17"/>
      <c r="T20" s="23"/>
      <c r="U20" s="24"/>
      <c r="V20" s="24"/>
      <c r="W20" s="24"/>
      <c r="X20" s="24"/>
      <c r="Y20" s="24"/>
      <c r="Z20" s="27"/>
      <c r="AA20" s="23"/>
      <c r="AB20" s="17"/>
      <c r="AC20" s="17"/>
      <c r="AD20" s="17"/>
      <c r="AE20" s="17"/>
      <c r="AF20" s="23"/>
      <c r="AG20" s="74"/>
      <c r="AH20" s="74"/>
      <c r="AI20" s="74"/>
      <c r="AJ20" s="74"/>
      <c r="AK20" s="23"/>
      <c r="AL20" s="24"/>
      <c r="AM20" s="24"/>
      <c r="AN20" s="74"/>
      <c r="AO20" s="24"/>
      <c r="AP20" s="24"/>
      <c r="AQ20" s="24"/>
      <c r="AR20" s="37"/>
    </row>
    <row r="21" spans="1:45" s="3" customFormat="1" ht="15" customHeight="1" x14ac:dyDescent="0.25">
      <c r="A21" s="2"/>
      <c r="B21" s="24">
        <v>2004</v>
      </c>
      <c r="C21" s="24" t="s">
        <v>73</v>
      </c>
      <c r="D21" s="25" t="s">
        <v>80</v>
      </c>
      <c r="E21" s="24">
        <v>25</v>
      </c>
      <c r="F21" s="24">
        <v>1</v>
      </c>
      <c r="G21" s="26">
        <v>6</v>
      </c>
      <c r="H21" s="24">
        <v>20</v>
      </c>
      <c r="I21" s="24">
        <v>62</v>
      </c>
      <c r="J21" s="24">
        <v>45</v>
      </c>
      <c r="K21" s="24">
        <v>7</v>
      </c>
      <c r="L21" s="24">
        <v>3</v>
      </c>
      <c r="M21" s="24">
        <v>7</v>
      </c>
      <c r="N21" s="27">
        <v>0.48099999999999998</v>
      </c>
      <c r="O21" s="84"/>
      <c r="P21" s="17"/>
      <c r="Q21" s="17"/>
      <c r="R21" s="17"/>
      <c r="S21" s="17"/>
      <c r="T21" s="23"/>
      <c r="U21" s="24">
        <v>7</v>
      </c>
      <c r="V21" s="24">
        <v>0</v>
      </c>
      <c r="W21" s="26">
        <v>0</v>
      </c>
      <c r="X21" s="24">
        <v>5</v>
      </c>
      <c r="Y21" s="24">
        <v>17</v>
      </c>
      <c r="Z21" s="27">
        <v>0.46</v>
      </c>
      <c r="AA21" s="23"/>
      <c r="AB21" s="17"/>
      <c r="AC21" s="17"/>
      <c r="AD21" s="17"/>
      <c r="AE21" s="17"/>
      <c r="AF21" s="23"/>
      <c r="AG21" s="74" t="s">
        <v>115</v>
      </c>
      <c r="AH21" s="74"/>
      <c r="AI21" s="74"/>
      <c r="AJ21" s="74"/>
      <c r="AK21" s="23"/>
      <c r="AL21" s="24"/>
      <c r="AM21" s="24"/>
      <c r="AN21" s="24"/>
      <c r="AO21" s="24"/>
      <c r="AP21" s="24"/>
      <c r="AQ21" s="24"/>
      <c r="AR21" s="37"/>
    </row>
    <row r="22" spans="1:45" s="3" customFormat="1" ht="15" customHeight="1" x14ac:dyDescent="0.25">
      <c r="A22" s="1"/>
      <c r="B22" s="15" t="s">
        <v>7</v>
      </c>
      <c r="C22" s="16"/>
      <c r="D22" s="14"/>
      <c r="E22" s="17">
        <v>173</v>
      </c>
      <c r="F22" s="17">
        <v>10</v>
      </c>
      <c r="G22" s="17">
        <v>27</v>
      </c>
      <c r="H22" s="17">
        <v>158</v>
      </c>
      <c r="I22" s="17">
        <v>603</v>
      </c>
      <c r="J22" s="17">
        <v>334</v>
      </c>
      <c r="K22" s="17">
        <v>174</v>
      </c>
      <c r="L22" s="17">
        <v>58</v>
      </c>
      <c r="M22" s="17">
        <v>37</v>
      </c>
      <c r="N22" s="32">
        <v>0.50900000000000001</v>
      </c>
      <c r="O22" s="76"/>
      <c r="P22" s="64" t="s">
        <v>46</v>
      </c>
      <c r="Q22" s="64" t="s">
        <v>46</v>
      </c>
      <c r="R22" s="64" t="s">
        <v>46</v>
      </c>
      <c r="S22" s="64" t="s">
        <v>46</v>
      </c>
      <c r="T22" s="29"/>
      <c r="U22" s="17">
        <v>38</v>
      </c>
      <c r="V22" s="17">
        <v>3</v>
      </c>
      <c r="W22" s="17">
        <v>1</v>
      </c>
      <c r="X22" s="17">
        <v>42</v>
      </c>
      <c r="Y22" s="17">
        <v>149</v>
      </c>
      <c r="Z22" s="32">
        <v>0.51900000000000002</v>
      </c>
      <c r="AA22" s="76"/>
      <c r="AB22" s="64" t="s">
        <v>46</v>
      </c>
      <c r="AC22" s="64" t="s">
        <v>105</v>
      </c>
      <c r="AD22" s="64" t="s">
        <v>46</v>
      </c>
      <c r="AE22" s="64" t="s">
        <v>46</v>
      </c>
      <c r="AF22" s="23"/>
      <c r="AG22" s="64" t="s">
        <v>117</v>
      </c>
      <c r="AH22" s="64" t="s">
        <v>64</v>
      </c>
      <c r="AI22" s="64" t="s">
        <v>116</v>
      </c>
      <c r="AJ22" s="64" t="s">
        <v>66</v>
      </c>
      <c r="AK22" s="23"/>
      <c r="AL22" s="17">
        <v>1</v>
      </c>
      <c r="AM22" s="17">
        <v>0</v>
      </c>
      <c r="AN22" s="17">
        <v>0</v>
      </c>
      <c r="AO22" s="17">
        <v>0</v>
      </c>
      <c r="AP22" s="17">
        <v>0</v>
      </c>
      <c r="AQ22" s="17">
        <v>1</v>
      </c>
      <c r="AR22" s="37"/>
    </row>
    <row r="23" spans="1:45" s="3" customFormat="1" ht="15" customHeight="1" x14ac:dyDescent="0.25">
      <c r="A23" s="1"/>
      <c r="B23" s="21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67"/>
      <c r="O23" s="23"/>
      <c r="P23" s="21"/>
      <c r="Q23" s="19"/>
      <c r="R23" s="68"/>
      <c r="S23" s="69"/>
      <c r="T23" s="23"/>
      <c r="U23" s="16"/>
      <c r="V23" s="13"/>
      <c r="W23" s="13"/>
      <c r="X23" s="13"/>
      <c r="Y23" s="13"/>
      <c r="Z23" s="14"/>
      <c r="AA23" s="23"/>
      <c r="AB23" s="70"/>
      <c r="AC23" s="71"/>
      <c r="AD23" s="68"/>
      <c r="AE23" s="69"/>
      <c r="AF23" s="23"/>
      <c r="AG23" s="72">
        <v>0.33300000000000002</v>
      </c>
      <c r="AH23" s="73">
        <v>0</v>
      </c>
      <c r="AI23" s="73">
        <v>0.5</v>
      </c>
      <c r="AJ23" s="92">
        <v>0</v>
      </c>
      <c r="AK23" s="23"/>
      <c r="AL23" s="16"/>
      <c r="AM23" s="13"/>
      <c r="AN23" s="13"/>
      <c r="AO23" s="13"/>
      <c r="AP23" s="13"/>
      <c r="AQ23" s="14"/>
      <c r="AR23" s="37"/>
    </row>
    <row r="24" spans="1:45" ht="15" customHeight="1" x14ac:dyDescent="0.25">
      <c r="A24" s="2"/>
      <c r="B24" s="25" t="s">
        <v>2</v>
      </c>
      <c r="C24" s="28"/>
      <c r="D24" s="33">
        <v>481.33333333333331</v>
      </c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34"/>
      <c r="P24" s="23"/>
      <c r="Q24" s="23"/>
      <c r="R24" s="23"/>
      <c r="S24" s="23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23"/>
      <c r="AG24" s="34"/>
      <c r="AH24" s="34"/>
      <c r="AI24" s="34"/>
      <c r="AJ24" s="34"/>
      <c r="AK24" s="23"/>
      <c r="AL24" s="34"/>
      <c r="AM24" s="34"/>
      <c r="AN24" s="34"/>
      <c r="AO24" s="34"/>
      <c r="AP24" s="34"/>
      <c r="AQ24" s="34"/>
      <c r="AR24" s="37"/>
    </row>
    <row r="25" spans="1:45" s="3" customFormat="1" ht="15" customHeight="1" x14ac:dyDescent="0.25">
      <c r="A25" s="2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29"/>
      <c r="P25" s="29"/>
      <c r="Q25" s="29"/>
      <c r="R25" s="29"/>
      <c r="S25" s="29"/>
      <c r="T25" s="29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23"/>
      <c r="AG25" s="34"/>
      <c r="AH25" s="34"/>
      <c r="AI25" s="34"/>
      <c r="AJ25" s="34"/>
      <c r="AK25" s="23"/>
      <c r="AL25" s="34"/>
      <c r="AM25" s="34"/>
      <c r="AN25" s="34"/>
      <c r="AO25" s="34"/>
      <c r="AP25" s="34"/>
      <c r="AQ25" s="34"/>
      <c r="AR25" s="37"/>
    </row>
    <row r="26" spans="1:45" ht="15" customHeight="1" x14ac:dyDescent="0.25">
      <c r="A26" s="2"/>
      <c r="B26" s="21" t="s">
        <v>24</v>
      </c>
      <c r="C26" s="38"/>
      <c r="D26" s="38"/>
      <c r="E26" s="17" t="s">
        <v>3</v>
      </c>
      <c r="F26" s="17" t="s">
        <v>8</v>
      </c>
      <c r="G26" s="14" t="s">
        <v>5</v>
      </c>
      <c r="H26" s="17" t="s">
        <v>6</v>
      </c>
      <c r="I26" s="17" t="s">
        <v>16</v>
      </c>
      <c r="J26" s="34"/>
      <c r="K26" s="17" t="s">
        <v>26</v>
      </c>
      <c r="L26" s="17" t="s">
        <v>27</v>
      </c>
      <c r="M26" s="17" t="s">
        <v>28</v>
      </c>
      <c r="N26" s="17" t="s">
        <v>21</v>
      </c>
      <c r="O26" s="23"/>
      <c r="P26" s="39" t="s">
        <v>138</v>
      </c>
      <c r="Q26" s="11"/>
      <c r="R26" s="11"/>
      <c r="S26" s="11"/>
      <c r="T26" s="40"/>
      <c r="U26" s="40"/>
      <c r="V26" s="40"/>
      <c r="W26" s="40"/>
      <c r="X26" s="40"/>
      <c r="Y26" s="11"/>
      <c r="Z26" s="11"/>
      <c r="AA26" s="11"/>
      <c r="AB26" s="40"/>
      <c r="AC26" s="40"/>
      <c r="AD26" s="11"/>
      <c r="AE26" s="41"/>
      <c r="AF26" s="23"/>
      <c r="AG26" s="39" t="s">
        <v>136</v>
      </c>
      <c r="AH26" s="11"/>
      <c r="AI26" s="11"/>
      <c r="AJ26" s="11"/>
      <c r="AK26" s="11"/>
      <c r="AL26" s="10" t="s">
        <v>137</v>
      </c>
      <c r="AM26" s="11"/>
      <c r="AN26" s="11"/>
      <c r="AO26" s="11"/>
      <c r="AP26" s="11"/>
      <c r="AQ26" s="41"/>
      <c r="AR26" s="37"/>
    </row>
    <row r="27" spans="1:45" ht="15" customHeight="1" x14ac:dyDescent="0.25">
      <c r="A27" s="2"/>
      <c r="B27" s="39" t="s">
        <v>12</v>
      </c>
      <c r="C27" s="11"/>
      <c r="D27" s="41"/>
      <c r="E27" s="24">
        <v>173</v>
      </c>
      <c r="F27" s="24">
        <v>10</v>
      </c>
      <c r="G27" s="24">
        <v>27</v>
      </c>
      <c r="H27" s="24">
        <v>158</v>
      </c>
      <c r="I27" s="24">
        <v>603</v>
      </c>
      <c r="J27" s="34"/>
      <c r="K27" s="42">
        <v>0.2138728323699422</v>
      </c>
      <c r="L27" s="42">
        <v>0.91329479768786126</v>
      </c>
      <c r="M27" s="42">
        <v>3.4855491329479769</v>
      </c>
      <c r="N27" s="31">
        <v>0.50900000000000001</v>
      </c>
      <c r="O27" s="23"/>
      <c r="P27" s="134" t="s">
        <v>9</v>
      </c>
      <c r="Q27" s="145"/>
      <c r="R27" s="146" t="s">
        <v>85</v>
      </c>
      <c r="S27" s="135"/>
      <c r="T27" s="135"/>
      <c r="U27" s="135"/>
      <c r="V27" s="135"/>
      <c r="W27" s="135"/>
      <c r="X27" s="135"/>
      <c r="Y27" s="147"/>
      <c r="Z27" s="147"/>
      <c r="AA27" s="148" t="s">
        <v>55</v>
      </c>
      <c r="AB27" s="135"/>
      <c r="AC27" s="149" t="s">
        <v>90</v>
      </c>
      <c r="AD27" s="150"/>
      <c r="AE27" s="136"/>
      <c r="AF27" s="23"/>
      <c r="AG27" s="134" t="s">
        <v>9</v>
      </c>
      <c r="AH27" s="165" t="s">
        <v>139</v>
      </c>
      <c r="AI27" s="146"/>
      <c r="AJ27" s="76"/>
      <c r="AK27" s="76"/>
      <c r="AL27" s="76">
        <v>1482</v>
      </c>
      <c r="AM27" s="150"/>
      <c r="AN27" s="161" t="s">
        <v>142</v>
      </c>
      <c r="AO27" s="150"/>
      <c r="AP27" s="150"/>
      <c r="AQ27" s="164"/>
      <c r="AR27" s="37"/>
    </row>
    <row r="28" spans="1:45" ht="15" customHeight="1" x14ac:dyDescent="0.25">
      <c r="A28" s="2"/>
      <c r="B28" s="43" t="s">
        <v>14</v>
      </c>
      <c r="C28" s="44"/>
      <c r="D28" s="45"/>
      <c r="E28" s="24">
        <v>38</v>
      </c>
      <c r="F28" s="24">
        <v>3</v>
      </c>
      <c r="G28" s="24">
        <v>1</v>
      </c>
      <c r="H28" s="24">
        <v>42</v>
      </c>
      <c r="I28" s="24">
        <v>149</v>
      </c>
      <c r="J28" s="34"/>
      <c r="K28" s="42">
        <v>0.10526315789473684</v>
      </c>
      <c r="L28" s="42">
        <v>1.1052631578947369</v>
      </c>
      <c r="M28" s="42">
        <v>3.9210526315789473</v>
      </c>
      <c r="N28" s="31">
        <v>0.51916376306620204</v>
      </c>
      <c r="O28" s="23"/>
      <c r="P28" s="151" t="s">
        <v>49</v>
      </c>
      <c r="Q28" s="152"/>
      <c r="R28" s="146" t="s">
        <v>86</v>
      </c>
      <c r="S28" s="146"/>
      <c r="T28" s="146"/>
      <c r="U28" s="146"/>
      <c r="V28" s="146"/>
      <c r="W28" s="146"/>
      <c r="X28" s="146"/>
      <c r="Y28" s="148"/>
      <c r="Z28" s="148"/>
      <c r="AA28" s="148" t="s">
        <v>88</v>
      </c>
      <c r="AB28" s="146"/>
      <c r="AC28" s="149" t="s">
        <v>91</v>
      </c>
      <c r="AD28" s="76"/>
      <c r="AE28" s="153"/>
      <c r="AF28" s="23"/>
      <c r="AG28" s="151" t="s">
        <v>49</v>
      </c>
      <c r="AH28" s="165" t="s">
        <v>140</v>
      </c>
      <c r="AI28" s="146"/>
      <c r="AJ28" s="76"/>
      <c r="AK28" s="76"/>
      <c r="AL28" s="76">
        <v>2018</v>
      </c>
      <c r="AM28" s="76"/>
      <c r="AN28" s="161" t="s">
        <v>143</v>
      </c>
      <c r="AO28" s="76"/>
      <c r="AP28" s="76"/>
      <c r="AQ28" s="166"/>
      <c r="AR28" s="37"/>
    </row>
    <row r="29" spans="1:45" ht="15" customHeight="1" x14ac:dyDescent="0.25">
      <c r="A29" s="2"/>
      <c r="B29" s="46" t="s">
        <v>15</v>
      </c>
      <c r="C29" s="47"/>
      <c r="D29" s="48"/>
      <c r="E29" s="30">
        <v>6</v>
      </c>
      <c r="F29" s="30">
        <v>1</v>
      </c>
      <c r="G29" s="30">
        <v>0</v>
      </c>
      <c r="H29" s="30">
        <v>7</v>
      </c>
      <c r="I29" s="30">
        <v>31</v>
      </c>
      <c r="J29" s="34"/>
      <c r="K29" s="49">
        <v>0.16666666666666666</v>
      </c>
      <c r="L29" s="49">
        <v>1.1666666666666667</v>
      </c>
      <c r="M29" s="49">
        <v>5.166666666666667</v>
      </c>
      <c r="N29" s="50">
        <v>0.70454545454545459</v>
      </c>
      <c r="O29" s="23"/>
      <c r="P29" s="151" t="s">
        <v>50</v>
      </c>
      <c r="Q29" s="152"/>
      <c r="R29" s="146" t="s">
        <v>85</v>
      </c>
      <c r="S29" s="146"/>
      <c r="T29" s="146"/>
      <c r="U29" s="146"/>
      <c r="V29" s="146"/>
      <c r="W29" s="146"/>
      <c r="X29" s="146"/>
      <c r="Y29" s="148"/>
      <c r="Z29" s="148"/>
      <c r="AA29" s="148" t="s">
        <v>55</v>
      </c>
      <c r="AB29" s="146"/>
      <c r="AC29" s="149" t="s">
        <v>90</v>
      </c>
      <c r="AD29" s="76"/>
      <c r="AE29" s="153"/>
      <c r="AF29" s="23"/>
      <c r="AG29" s="151" t="s">
        <v>50</v>
      </c>
      <c r="AH29" s="165" t="s">
        <v>139</v>
      </c>
      <c r="AI29" s="146"/>
      <c r="AJ29" s="76"/>
      <c r="AK29" s="76"/>
      <c r="AL29" s="76">
        <v>1482</v>
      </c>
      <c r="AM29" s="76"/>
      <c r="AN29" s="161" t="s">
        <v>142</v>
      </c>
      <c r="AO29" s="76"/>
      <c r="AP29" s="76"/>
      <c r="AQ29" s="166"/>
      <c r="AR29" s="37"/>
    </row>
    <row r="30" spans="1:45" ht="15" customHeight="1" x14ac:dyDescent="0.25">
      <c r="A30" s="2"/>
      <c r="B30" s="51" t="s">
        <v>25</v>
      </c>
      <c r="C30" s="52"/>
      <c r="D30" s="53"/>
      <c r="E30" s="17">
        <v>217</v>
      </c>
      <c r="F30" s="17">
        <v>14</v>
      </c>
      <c r="G30" s="17">
        <v>28</v>
      </c>
      <c r="H30" s="17">
        <v>207</v>
      </c>
      <c r="I30" s="17">
        <v>783</v>
      </c>
      <c r="J30" s="34"/>
      <c r="K30" s="54">
        <v>0.19354838709677419</v>
      </c>
      <c r="L30" s="54">
        <v>0.95391705069124422</v>
      </c>
      <c r="M30" s="54">
        <v>3.6082949308755761</v>
      </c>
      <c r="N30" s="32">
        <v>0.51649076517150394</v>
      </c>
      <c r="O30" s="23"/>
      <c r="P30" s="154" t="s">
        <v>10</v>
      </c>
      <c r="Q30" s="155"/>
      <c r="R30" s="156" t="s">
        <v>87</v>
      </c>
      <c r="S30" s="156"/>
      <c r="T30" s="156"/>
      <c r="U30" s="156"/>
      <c r="V30" s="156"/>
      <c r="W30" s="156"/>
      <c r="X30" s="156"/>
      <c r="Y30" s="157"/>
      <c r="Z30" s="157"/>
      <c r="AA30" s="157" t="s">
        <v>89</v>
      </c>
      <c r="AB30" s="156"/>
      <c r="AC30" s="107" t="s">
        <v>92</v>
      </c>
      <c r="AD30" s="158"/>
      <c r="AE30" s="159"/>
      <c r="AF30" s="23"/>
      <c r="AG30" s="154" t="s">
        <v>10</v>
      </c>
      <c r="AH30" s="167" t="s">
        <v>141</v>
      </c>
      <c r="AI30" s="156"/>
      <c r="AJ30" s="158"/>
      <c r="AK30" s="158"/>
      <c r="AL30" s="158">
        <v>1913</v>
      </c>
      <c r="AM30" s="158"/>
      <c r="AN30" s="163" t="s">
        <v>144</v>
      </c>
      <c r="AO30" s="158"/>
      <c r="AP30" s="158"/>
      <c r="AQ30" s="109"/>
      <c r="AR30" s="37"/>
    </row>
    <row r="31" spans="1:45" ht="12" customHeight="1" x14ac:dyDescent="0.25">
      <c r="A31" s="2"/>
      <c r="B31" s="36"/>
      <c r="C31" s="36"/>
      <c r="D31" s="36"/>
      <c r="E31" s="36"/>
      <c r="F31" s="36"/>
      <c r="G31" s="36"/>
      <c r="H31" s="36"/>
      <c r="I31" s="36"/>
      <c r="J31" s="34"/>
      <c r="K31" s="36"/>
      <c r="L31" s="36"/>
      <c r="M31" s="36"/>
      <c r="N31" s="35"/>
      <c r="O31" s="23">
        <f>SUM(O28:O30)</f>
        <v>0</v>
      </c>
      <c r="P31" s="34"/>
      <c r="Q31" s="34"/>
      <c r="R31" s="34"/>
      <c r="S31" s="34"/>
      <c r="T31" s="23"/>
      <c r="U31" s="23"/>
      <c r="V31" s="34"/>
      <c r="W31" s="34"/>
      <c r="X31" s="34"/>
      <c r="Y31" s="23"/>
      <c r="Z31" s="23"/>
      <c r="AA31" s="23"/>
      <c r="AB31" s="23"/>
      <c r="AC31" s="23"/>
      <c r="AD31" s="23"/>
      <c r="AE31" s="23"/>
      <c r="AF31" s="23"/>
      <c r="AG31" s="23"/>
      <c r="AH31" s="55"/>
      <c r="AI31" s="34"/>
      <c r="AJ31" s="34"/>
      <c r="AK31" s="23"/>
      <c r="AL31" s="34"/>
      <c r="AM31" s="34"/>
      <c r="AN31" s="34"/>
      <c r="AO31" s="34"/>
      <c r="AP31" s="34"/>
      <c r="AQ31" s="34"/>
      <c r="AR31" s="37"/>
    </row>
    <row r="32" spans="1:45" ht="15" customHeight="1" x14ac:dyDescent="0.2">
      <c r="A32" s="2"/>
      <c r="B32" s="56" t="s">
        <v>57</v>
      </c>
      <c r="C32" s="23"/>
      <c r="D32" s="56" t="s">
        <v>131</v>
      </c>
      <c r="E32" s="23"/>
      <c r="F32" s="23"/>
      <c r="G32" s="34"/>
      <c r="H32" s="34"/>
      <c r="I32" s="34"/>
      <c r="J32" s="34"/>
      <c r="K32" s="34"/>
      <c r="L32" s="34"/>
      <c r="M32" s="56" t="s">
        <v>82</v>
      </c>
      <c r="N32" s="35"/>
      <c r="O32" s="34"/>
      <c r="P32" s="34"/>
      <c r="Q32" s="34"/>
      <c r="R32" s="34"/>
      <c r="S32" s="34" t="s">
        <v>81</v>
      </c>
      <c r="T32" s="34"/>
      <c r="U32" s="34"/>
      <c r="V32" s="34"/>
      <c r="W32" s="34"/>
      <c r="X32" s="34"/>
      <c r="Y32" s="34"/>
      <c r="Z32" s="34" t="s">
        <v>83</v>
      </c>
      <c r="AA32" s="34"/>
      <c r="AB32" s="34"/>
      <c r="AC32" s="34"/>
      <c r="AD32" s="34"/>
      <c r="AE32" s="34"/>
      <c r="AF32" s="34" t="s">
        <v>84</v>
      </c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</row>
    <row r="33" spans="1:44" s="8" customFormat="1" ht="9.75" customHeight="1" x14ac:dyDescent="0.25">
      <c r="A33" s="22"/>
      <c r="B33" s="34"/>
      <c r="C33" s="7"/>
      <c r="D33" s="7"/>
      <c r="E33" s="34"/>
      <c r="F33" s="34"/>
      <c r="G33" s="34"/>
      <c r="H33" s="34"/>
      <c r="I33" s="34"/>
      <c r="J33" s="34"/>
      <c r="K33" s="34"/>
      <c r="L33" s="34"/>
      <c r="M33" s="86"/>
      <c r="N33" s="34"/>
      <c r="O33" s="23"/>
      <c r="P33" s="34"/>
      <c r="Q33" s="34"/>
      <c r="R33" s="34"/>
      <c r="S33" s="34"/>
      <c r="T33" s="23"/>
      <c r="U33" s="23"/>
      <c r="V33" s="55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7"/>
    </row>
    <row r="34" spans="1:44" s="8" customFormat="1" ht="15" customHeight="1" x14ac:dyDescent="0.25">
      <c r="A34" s="22"/>
      <c r="B34" s="168" t="s">
        <v>145</v>
      </c>
      <c r="C34" s="169"/>
      <c r="D34" s="170"/>
      <c r="E34" s="169"/>
      <c r="F34" s="169"/>
      <c r="G34" s="169"/>
      <c r="H34" s="171"/>
      <c r="I34" s="171"/>
      <c r="J34" s="171"/>
      <c r="K34" s="172"/>
      <c r="L34" s="34"/>
      <c r="M34" s="168" t="s">
        <v>146</v>
      </c>
      <c r="N34" s="169"/>
      <c r="O34" s="170"/>
      <c r="P34" s="169"/>
      <c r="Q34" s="169"/>
      <c r="R34" s="169"/>
      <c r="S34" s="171"/>
      <c r="T34" s="171"/>
      <c r="U34" s="172"/>
      <c r="V34" s="55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7"/>
    </row>
    <row r="35" spans="1:44" s="8" customFormat="1" ht="15" customHeight="1" x14ac:dyDescent="0.25">
      <c r="A35" s="22"/>
      <c r="B35" s="162">
        <v>6647</v>
      </c>
      <c r="C35" s="161" t="s">
        <v>147</v>
      </c>
      <c r="D35" s="146"/>
      <c r="E35" s="76"/>
      <c r="F35" s="76"/>
      <c r="G35" s="76"/>
      <c r="H35" s="173"/>
      <c r="I35" s="173"/>
      <c r="J35" s="173"/>
      <c r="K35" s="174"/>
      <c r="L35" s="34"/>
      <c r="M35" s="162">
        <v>5319</v>
      </c>
      <c r="N35" s="161" t="s">
        <v>134</v>
      </c>
      <c r="O35" s="76"/>
      <c r="P35" s="76"/>
      <c r="Q35" s="76"/>
      <c r="R35" s="76"/>
      <c r="S35" s="76"/>
      <c r="T35" s="173"/>
      <c r="U35" s="17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7"/>
    </row>
    <row r="36" spans="1:44" s="8" customFormat="1" ht="15" customHeight="1" x14ac:dyDescent="0.25">
      <c r="A36" s="22"/>
      <c r="B36" s="160"/>
      <c r="C36" s="76"/>
      <c r="D36" s="146"/>
      <c r="E36" s="76"/>
      <c r="F36" s="76"/>
      <c r="G36" s="76"/>
      <c r="H36" s="173"/>
      <c r="I36" s="173"/>
      <c r="J36" s="173"/>
      <c r="K36" s="174"/>
      <c r="L36" s="34"/>
      <c r="M36" s="162">
        <v>5169</v>
      </c>
      <c r="N36" s="161" t="s">
        <v>135</v>
      </c>
      <c r="O36" s="76"/>
      <c r="P36" s="76"/>
      <c r="Q36" s="76"/>
      <c r="R36" s="76"/>
      <c r="S36" s="76"/>
      <c r="T36" s="173"/>
      <c r="U36" s="17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7"/>
    </row>
    <row r="37" spans="1:44" s="8" customFormat="1" ht="15" customHeight="1" x14ac:dyDescent="0.25">
      <c r="A37" s="22"/>
      <c r="B37" s="168" t="s">
        <v>148</v>
      </c>
      <c r="C37" s="169"/>
      <c r="D37" s="170"/>
      <c r="E37" s="169"/>
      <c r="F37" s="169"/>
      <c r="G37" s="169"/>
      <c r="H37" s="171"/>
      <c r="I37" s="171"/>
      <c r="J37" s="171"/>
      <c r="K37" s="172"/>
      <c r="L37" s="34"/>
      <c r="M37" s="162"/>
      <c r="N37" s="161"/>
      <c r="O37" s="76"/>
      <c r="P37" s="76"/>
      <c r="Q37" s="76"/>
      <c r="R37" s="76"/>
      <c r="S37" s="76"/>
      <c r="T37" s="173"/>
      <c r="U37" s="17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7"/>
    </row>
    <row r="38" spans="1:44" s="8" customFormat="1" ht="15" customHeight="1" x14ac:dyDescent="0.25">
      <c r="A38" s="22"/>
      <c r="B38" s="162">
        <v>4871</v>
      </c>
      <c r="C38" s="161" t="s">
        <v>149</v>
      </c>
      <c r="D38" s="161"/>
      <c r="E38" s="76"/>
      <c r="F38" s="76"/>
      <c r="G38" s="173"/>
      <c r="H38" s="173"/>
      <c r="I38" s="173"/>
      <c r="J38" s="173"/>
      <c r="K38" s="174"/>
      <c r="L38" s="34"/>
      <c r="M38" s="162"/>
      <c r="N38" s="161"/>
      <c r="O38" s="76"/>
      <c r="P38" s="76"/>
      <c r="Q38" s="76"/>
      <c r="R38" s="76"/>
      <c r="S38" s="76"/>
      <c r="T38" s="173"/>
      <c r="U38" s="17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7"/>
    </row>
    <row r="39" spans="1:44" s="8" customFormat="1" ht="15" customHeight="1" x14ac:dyDescent="0.25">
      <c r="A39" s="22"/>
      <c r="B39" s="110"/>
      <c r="C39" s="158"/>
      <c r="D39" s="156"/>
      <c r="E39" s="158"/>
      <c r="F39" s="158"/>
      <c r="G39" s="158"/>
      <c r="H39" s="175"/>
      <c r="I39" s="175"/>
      <c r="J39" s="175"/>
      <c r="K39" s="176"/>
      <c r="L39" s="34"/>
      <c r="M39" s="105"/>
      <c r="N39" s="163"/>
      <c r="O39" s="158"/>
      <c r="P39" s="158"/>
      <c r="Q39" s="158"/>
      <c r="R39" s="158"/>
      <c r="S39" s="158"/>
      <c r="T39" s="177"/>
      <c r="U39" s="109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7"/>
    </row>
    <row r="40" spans="1:44" s="8" customFormat="1" ht="15" customHeight="1" x14ac:dyDescent="0.25">
      <c r="A40" s="22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23"/>
      <c r="AH40" s="55"/>
      <c r="AI40" s="34"/>
      <c r="AJ40" s="34"/>
      <c r="AK40" s="34"/>
      <c r="AL40" s="34"/>
      <c r="AM40" s="34"/>
      <c r="AN40" s="34"/>
      <c r="AO40" s="34"/>
      <c r="AP40" s="34"/>
      <c r="AQ40" s="34"/>
      <c r="AR40" s="37"/>
    </row>
    <row r="41" spans="1:44" s="8" customFormat="1" ht="15" customHeight="1" x14ac:dyDescent="0.25">
      <c r="A41" s="22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23"/>
      <c r="AH41" s="55"/>
      <c r="AI41" s="34"/>
      <c r="AJ41" s="34"/>
      <c r="AK41" s="34"/>
      <c r="AL41" s="34"/>
      <c r="AM41" s="34"/>
      <c r="AN41" s="34"/>
      <c r="AO41" s="34"/>
      <c r="AP41" s="34"/>
      <c r="AQ41" s="34"/>
      <c r="AR41" s="37"/>
    </row>
    <row r="42" spans="1:44" s="8" customFormat="1" ht="15" customHeight="1" x14ac:dyDescent="0.25">
      <c r="A42" s="22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23"/>
      <c r="AH42" s="55"/>
      <c r="AI42" s="34"/>
      <c r="AJ42" s="34"/>
      <c r="AK42" s="34"/>
      <c r="AL42" s="34"/>
      <c r="AM42" s="34"/>
      <c r="AN42" s="34"/>
      <c r="AO42" s="34"/>
      <c r="AP42" s="34"/>
      <c r="AQ42" s="34"/>
      <c r="AR42" s="37"/>
    </row>
    <row r="43" spans="1:44" s="8" customFormat="1" ht="15" customHeight="1" x14ac:dyDescent="0.25">
      <c r="A43" s="22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23"/>
      <c r="AH43" s="55"/>
      <c r="AI43" s="34"/>
      <c r="AJ43" s="34"/>
      <c r="AK43" s="34"/>
      <c r="AL43" s="34"/>
      <c r="AM43" s="34"/>
      <c r="AN43" s="34"/>
      <c r="AO43" s="34"/>
      <c r="AP43" s="34"/>
      <c r="AQ43" s="34"/>
      <c r="AR43" s="37"/>
    </row>
    <row r="44" spans="1:44" s="8" customFormat="1" ht="15" customHeight="1" x14ac:dyDescent="0.25">
      <c r="A44" s="22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23"/>
      <c r="AH44" s="55"/>
      <c r="AI44" s="34"/>
      <c r="AJ44" s="34"/>
      <c r="AK44" s="34"/>
      <c r="AL44" s="34"/>
      <c r="AM44" s="34"/>
      <c r="AN44" s="34"/>
      <c r="AO44" s="34"/>
      <c r="AP44" s="34"/>
      <c r="AQ44" s="34"/>
      <c r="AR44" s="37"/>
    </row>
    <row r="45" spans="1:44" s="8" customFormat="1" ht="15" customHeight="1" x14ac:dyDescent="0.25">
      <c r="A45" s="22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23"/>
      <c r="AH45" s="55"/>
      <c r="AI45" s="34"/>
      <c r="AJ45" s="34"/>
      <c r="AK45" s="34"/>
      <c r="AL45" s="34"/>
      <c r="AM45" s="34"/>
      <c r="AN45" s="34"/>
      <c r="AO45" s="34"/>
      <c r="AP45" s="34"/>
      <c r="AQ45" s="34"/>
      <c r="AR45" s="37"/>
    </row>
    <row r="46" spans="1:44" s="8" customFormat="1" ht="15" customHeight="1" x14ac:dyDescent="0.25">
      <c r="A46" s="22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23"/>
      <c r="AH46" s="55"/>
      <c r="AI46" s="34"/>
      <c r="AJ46" s="34"/>
      <c r="AK46" s="34"/>
      <c r="AL46" s="34"/>
      <c r="AM46" s="34"/>
      <c r="AN46" s="34"/>
      <c r="AO46" s="34"/>
      <c r="AP46" s="34"/>
      <c r="AQ46" s="34"/>
      <c r="AR46" s="37"/>
    </row>
    <row r="47" spans="1:44" s="8" customFormat="1" ht="15" customHeight="1" x14ac:dyDescent="0.25">
      <c r="A47" s="22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23"/>
      <c r="AH47" s="55"/>
      <c r="AI47" s="34"/>
      <c r="AJ47" s="34"/>
      <c r="AK47" s="34"/>
      <c r="AL47" s="34"/>
      <c r="AM47" s="34"/>
      <c r="AN47" s="34"/>
      <c r="AO47" s="34"/>
      <c r="AP47" s="34"/>
      <c r="AQ47" s="34"/>
      <c r="AR47" s="37"/>
    </row>
    <row r="48" spans="1:44" s="8" customFormat="1" ht="15" customHeight="1" x14ac:dyDescent="0.25">
      <c r="A48" s="22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23"/>
      <c r="AH48" s="55"/>
      <c r="AI48" s="34"/>
      <c r="AJ48" s="34"/>
      <c r="AK48" s="34"/>
      <c r="AL48" s="34"/>
      <c r="AM48" s="34"/>
      <c r="AN48" s="34"/>
      <c r="AO48" s="34"/>
      <c r="AP48" s="34"/>
      <c r="AQ48" s="34"/>
      <c r="AR48" s="37"/>
    </row>
    <row r="49" spans="1:44" s="8" customFormat="1" ht="15" customHeight="1" x14ac:dyDescent="0.25">
      <c r="A49" s="22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23"/>
      <c r="AH49" s="55"/>
      <c r="AI49" s="34"/>
      <c r="AJ49" s="34"/>
      <c r="AK49" s="34"/>
      <c r="AL49" s="34"/>
      <c r="AM49" s="34"/>
      <c r="AN49" s="34"/>
      <c r="AO49" s="34"/>
      <c r="AP49" s="34"/>
      <c r="AQ49" s="34"/>
      <c r="AR49" s="37"/>
    </row>
    <row r="50" spans="1:44" s="8" customFormat="1" ht="15" customHeight="1" x14ac:dyDescent="0.25">
      <c r="A50" s="22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23"/>
      <c r="AH50" s="55"/>
      <c r="AI50" s="34"/>
      <c r="AJ50" s="34"/>
      <c r="AK50" s="34"/>
      <c r="AL50" s="34"/>
      <c r="AM50" s="34"/>
      <c r="AN50" s="34"/>
      <c r="AO50" s="34"/>
      <c r="AP50" s="34"/>
      <c r="AQ50" s="34"/>
      <c r="AR50" s="37"/>
    </row>
    <row r="51" spans="1:44" s="8" customFormat="1" ht="15" customHeight="1" x14ac:dyDescent="0.25">
      <c r="A51" s="2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23"/>
      <c r="AH51" s="55"/>
      <c r="AI51" s="34"/>
      <c r="AJ51" s="34"/>
      <c r="AK51" s="34"/>
      <c r="AL51" s="34"/>
      <c r="AM51" s="34"/>
      <c r="AN51" s="34"/>
      <c r="AO51" s="34"/>
      <c r="AP51" s="34"/>
      <c r="AQ51" s="34"/>
      <c r="AR51" s="37"/>
    </row>
    <row r="52" spans="1:44" s="8" customFormat="1" ht="15" customHeight="1" x14ac:dyDescent="0.25">
      <c r="A52" s="22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23"/>
      <c r="AH52" s="55"/>
      <c r="AI52" s="34"/>
      <c r="AJ52" s="34"/>
      <c r="AK52" s="34"/>
      <c r="AL52" s="34"/>
      <c r="AM52" s="34"/>
      <c r="AN52" s="34"/>
      <c r="AO52" s="34"/>
      <c r="AP52" s="34"/>
      <c r="AQ52" s="34"/>
      <c r="AR52" s="37"/>
    </row>
    <row r="53" spans="1:44" s="8" customFormat="1" ht="15" customHeight="1" x14ac:dyDescent="0.25">
      <c r="A53" s="22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23"/>
      <c r="AH53" s="55"/>
      <c r="AI53" s="34"/>
      <c r="AJ53" s="34"/>
      <c r="AK53" s="34"/>
      <c r="AL53" s="34"/>
      <c r="AM53" s="34"/>
      <c r="AN53" s="34"/>
      <c r="AO53" s="34"/>
      <c r="AP53" s="34"/>
      <c r="AQ53" s="34"/>
      <c r="AR53" s="37"/>
    </row>
    <row r="54" spans="1:44" s="8" customFormat="1" ht="15" customHeight="1" x14ac:dyDescent="0.25">
      <c r="A54" s="22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23"/>
      <c r="AH54" s="55"/>
      <c r="AI54" s="34"/>
      <c r="AJ54" s="34"/>
      <c r="AK54" s="34"/>
      <c r="AL54" s="34"/>
      <c r="AM54" s="34"/>
      <c r="AN54" s="34"/>
      <c r="AO54" s="34"/>
      <c r="AP54" s="34"/>
      <c r="AQ54" s="34"/>
      <c r="AR54" s="37"/>
    </row>
    <row r="55" spans="1:44" s="8" customFormat="1" ht="15" customHeight="1" x14ac:dyDescent="0.25">
      <c r="A55" s="22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23"/>
      <c r="AH55" s="55"/>
      <c r="AI55" s="34"/>
      <c r="AJ55" s="34"/>
      <c r="AK55" s="34"/>
      <c r="AL55" s="34"/>
      <c r="AM55" s="34"/>
      <c r="AN55" s="34"/>
      <c r="AO55" s="34"/>
      <c r="AP55" s="34"/>
      <c r="AQ55" s="34"/>
      <c r="AR55" s="37"/>
    </row>
    <row r="56" spans="1:44" s="8" customFormat="1" ht="15" customHeight="1" x14ac:dyDescent="0.25">
      <c r="A56" s="22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23"/>
      <c r="AH56" s="55"/>
      <c r="AI56" s="34"/>
      <c r="AJ56" s="34"/>
      <c r="AK56" s="34"/>
      <c r="AL56" s="34"/>
      <c r="AM56" s="34"/>
      <c r="AN56" s="34"/>
      <c r="AO56" s="34"/>
      <c r="AP56" s="34"/>
      <c r="AQ56" s="34"/>
      <c r="AR56" s="37"/>
    </row>
    <row r="57" spans="1:44" s="8" customFormat="1" ht="15" customHeight="1" x14ac:dyDescent="0.25">
      <c r="A57" s="22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23"/>
      <c r="AH57" s="55"/>
      <c r="AI57" s="34"/>
      <c r="AJ57" s="34"/>
      <c r="AK57" s="34"/>
      <c r="AL57" s="34"/>
      <c r="AM57" s="34"/>
      <c r="AN57" s="34"/>
      <c r="AO57" s="34"/>
      <c r="AP57" s="34"/>
      <c r="AQ57" s="34"/>
      <c r="AR57" s="37"/>
    </row>
    <row r="58" spans="1:44" s="8" customFormat="1" ht="15" customHeight="1" x14ac:dyDescent="0.25">
      <c r="A58" s="22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23"/>
      <c r="AH58" s="55"/>
      <c r="AI58" s="34"/>
      <c r="AJ58" s="34"/>
      <c r="AK58" s="34"/>
      <c r="AL58" s="34"/>
      <c r="AM58" s="34"/>
      <c r="AN58" s="34"/>
      <c r="AO58" s="34"/>
      <c r="AP58" s="34"/>
      <c r="AQ58" s="34"/>
      <c r="AR58" s="37"/>
    </row>
    <row r="59" spans="1:44" s="8" customFormat="1" ht="15" customHeight="1" x14ac:dyDescent="0.25">
      <c r="A59" s="22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23"/>
      <c r="AH59" s="55"/>
      <c r="AI59" s="34"/>
      <c r="AJ59" s="34"/>
      <c r="AK59" s="34"/>
      <c r="AL59" s="34"/>
      <c r="AM59" s="34"/>
      <c r="AN59" s="34"/>
      <c r="AO59" s="34"/>
      <c r="AP59" s="34"/>
      <c r="AQ59" s="34"/>
      <c r="AR59" s="37"/>
    </row>
    <row r="60" spans="1:44" s="8" customFormat="1" ht="15" customHeight="1" x14ac:dyDescent="0.25">
      <c r="A60" s="22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23"/>
      <c r="AH60" s="55"/>
      <c r="AI60" s="34"/>
      <c r="AJ60" s="34"/>
      <c r="AK60" s="34"/>
      <c r="AL60" s="34"/>
      <c r="AM60" s="34"/>
      <c r="AN60" s="34"/>
      <c r="AO60" s="34"/>
      <c r="AP60" s="34"/>
      <c r="AQ60" s="34"/>
      <c r="AR60" s="37"/>
    </row>
    <row r="61" spans="1:44" s="8" customFormat="1" ht="15" customHeight="1" x14ac:dyDescent="0.25">
      <c r="A61" s="22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23"/>
      <c r="AH61" s="55"/>
      <c r="AI61" s="34"/>
      <c r="AJ61" s="34"/>
      <c r="AK61" s="34"/>
      <c r="AL61" s="34"/>
      <c r="AM61" s="34"/>
      <c r="AN61" s="34"/>
      <c r="AO61" s="34"/>
      <c r="AP61" s="34"/>
      <c r="AQ61" s="34"/>
      <c r="AR61" s="37"/>
    </row>
    <row r="62" spans="1:44" s="8" customFormat="1" ht="15" customHeight="1" x14ac:dyDescent="0.25">
      <c r="A62" s="22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23"/>
      <c r="AH62" s="55"/>
      <c r="AI62" s="34"/>
      <c r="AJ62" s="34"/>
      <c r="AK62" s="34"/>
      <c r="AL62" s="34"/>
      <c r="AM62" s="34"/>
      <c r="AN62" s="34"/>
      <c r="AO62" s="34"/>
      <c r="AP62" s="34"/>
      <c r="AQ62" s="34"/>
      <c r="AR62" s="37"/>
    </row>
    <row r="63" spans="1:44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23"/>
      <c r="AH63" s="55"/>
      <c r="AI63" s="34"/>
      <c r="AJ63" s="34"/>
      <c r="AK63" s="34"/>
      <c r="AL63" s="34"/>
      <c r="AM63" s="34"/>
      <c r="AN63" s="34"/>
      <c r="AO63" s="34"/>
      <c r="AP63" s="34"/>
      <c r="AQ63" s="34"/>
      <c r="AR63" s="37"/>
    </row>
    <row r="64" spans="1:44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23"/>
      <c r="AH64" s="55"/>
      <c r="AI64" s="34"/>
      <c r="AJ64" s="34"/>
      <c r="AK64" s="34"/>
      <c r="AL64" s="34"/>
      <c r="AM64" s="34"/>
      <c r="AN64" s="34"/>
      <c r="AO64" s="34"/>
      <c r="AP64" s="34"/>
      <c r="AQ64" s="34"/>
      <c r="AR64" s="37"/>
    </row>
    <row r="65" spans="1:44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23"/>
      <c r="AH65" s="55"/>
      <c r="AI65" s="34"/>
      <c r="AJ65" s="34"/>
      <c r="AK65" s="34"/>
      <c r="AL65" s="34"/>
      <c r="AM65" s="34"/>
      <c r="AN65" s="34"/>
      <c r="AO65" s="34"/>
      <c r="AP65" s="34"/>
      <c r="AQ65" s="34"/>
    </row>
    <row r="66" spans="1:44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23"/>
      <c r="AH66" s="55"/>
      <c r="AI66" s="34"/>
      <c r="AJ66" s="34"/>
      <c r="AK66" s="34"/>
      <c r="AL66" s="34"/>
      <c r="AM66" s="34"/>
      <c r="AN66" s="34"/>
      <c r="AO66" s="34"/>
      <c r="AP66" s="34"/>
      <c r="AQ66" s="34"/>
    </row>
    <row r="67" spans="1:44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23"/>
      <c r="AH67" s="55"/>
      <c r="AI67" s="34"/>
      <c r="AJ67" s="34"/>
      <c r="AK67" s="34"/>
      <c r="AL67" s="34"/>
      <c r="AM67" s="34"/>
      <c r="AN67" s="34"/>
      <c r="AO67" s="34"/>
      <c r="AP67" s="34"/>
      <c r="AQ67" s="34"/>
    </row>
    <row r="68" spans="1:44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23"/>
      <c r="AH68" s="55"/>
      <c r="AI68" s="34"/>
      <c r="AJ68" s="34"/>
      <c r="AK68" s="34"/>
      <c r="AL68" s="34"/>
      <c r="AM68" s="34"/>
      <c r="AN68" s="34"/>
      <c r="AO68" s="34"/>
      <c r="AP68" s="34"/>
      <c r="AQ68" s="34"/>
      <c r="AR68"/>
    </row>
    <row r="69" spans="1:44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23"/>
      <c r="AH69" s="55"/>
      <c r="AI69" s="34"/>
      <c r="AJ69" s="34"/>
      <c r="AK69" s="34"/>
      <c r="AL69" s="34"/>
      <c r="AM69" s="34"/>
      <c r="AN69" s="34"/>
      <c r="AO69" s="34"/>
      <c r="AP69" s="34"/>
      <c r="AQ69" s="34"/>
      <c r="AR69"/>
    </row>
    <row r="70" spans="1:44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23"/>
      <c r="AH70" s="55"/>
      <c r="AI70" s="34"/>
      <c r="AJ70" s="34"/>
      <c r="AK70" s="34"/>
      <c r="AL70" s="34"/>
      <c r="AM70" s="34"/>
      <c r="AN70" s="34"/>
      <c r="AO70" s="34"/>
      <c r="AP70" s="34"/>
      <c r="AQ70" s="34"/>
      <c r="AR70"/>
    </row>
    <row r="71" spans="1:44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23"/>
      <c r="AH71" s="55"/>
      <c r="AI71" s="34"/>
      <c r="AJ71" s="34"/>
      <c r="AK71" s="34"/>
      <c r="AL71" s="34"/>
      <c r="AM71" s="34"/>
      <c r="AN71" s="34"/>
      <c r="AO71" s="34"/>
      <c r="AP71" s="34"/>
      <c r="AQ71" s="34"/>
      <c r="AR71"/>
    </row>
    <row r="72" spans="1:44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23"/>
      <c r="AH72" s="55"/>
      <c r="AI72" s="34"/>
      <c r="AJ72" s="34"/>
      <c r="AK72" s="34"/>
      <c r="AL72" s="34"/>
      <c r="AM72" s="34"/>
      <c r="AN72" s="34"/>
      <c r="AO72" s="34"/>
      <c r="AP72" s="34"/>
      <c r="AQ72" s="34"/>
      <c r="AR72"/>
    </row>
    <row r="73" spans="1:44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23"/>
      <c r="AH73" s="55"/>
      <c r="AI73" s="34"/>
      <c r="AJ73" s="34"/>
      <c r="AK73" s="34"/>
      <c r="AL73" s="34"/>
      <c r="AM73" s="34"/>
      <c r="AN73" s="34"/>
      <c r="AO73" s="34"/>
      <c r="AP73" s="34"/>
      <c r="AQ73" s="34"/>
      <c r="AR73"/>
    </row>
    <row r="74" spans="1:44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23"/>
      <c r="AH74" s="55"/>
      <c r="AI74" s="34"/>
      <c r="AJ74" s="34"/>
      <c r="AK74" s="34"/>
      <c r="AL74" s="34"/>
      <c r="AM74" s="34"/>
      <c r="AN74" s="34"/>
      <c r="AO74" s="34"/>
      <c r="AP74" s="34"/>
      <c r="AQ74" s="34"/>
      <c r="AR74"/>
    </row>
    <row r="75" spans="1:44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23"/>
      <c r="AH75" s="55"/>
      <c r="AI75" s="34"/>
      <c r="AJ75" s="34"/>
      <c r="AK75" s="34"/>
      <c r="AL75" s="34"/>
      <c r="AM75" s="34"/>
      <c r="AN75" s="34"/>
      <c r="AO75" s="34"/>
      <c r="AP75" s="34"/>
      <c r="AQ75" s="34"/>
      <c r="AR75"/>
    </row>
    <row r="76" spans="1:44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23"/>
      <c r="AH76" s="55"/>
      <c r="AI76" s="34"/>
      <c r="AJ76" s="34"/>
      <c r="AK76" s="34"/>
      <c r="AL76" s="34"/>
      <c r="AM76" s="34"/>
      <c r="AN76" s="34"/>
      <c r="AO76" s="34"/>
      <c r="AP76" s="34"/>
      <c r="AQ76" s="34"/>
      <c r="AR76"/>
    </row>
    <row r="77" spans="1:44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23"/>
      <c r="AH77" s="55"/>
      <c r="AI77" s="34"/>
      <c r="AJ77" s="34"/>
      <c r="AK77" s="34"/>
      <c r="AL77" s="34"/>
      <c r="AM77" s="34"/>
      <c r="AN77" s="34"/>
      <c r="AO77" s="34"/>
      <c r="AP77" s="34"/>
      <c r="AQ77" s="34"/>
      <c r="AR77"/>
    </row>
    <row r="78" spans="1:44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23"/>
      <c r="AH78" s="55"/>
      <c r="AI78" s="34"/>
      <c r="AJ78" s="34"/>
      <c r="AK78" s="34"/>
      <c r="AL78" s="34"/>
      <c r="AM78" s="34"/>
      <c r="AN78" s="34"/>
      <c r="AO78" s="34"/>
      <c r="AP78" s="34"/>
      <c r="AQ78" s="34"/>
      <c r="AR78"/>
    </row>
    <row r="79" spans="1:44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23"/>
      <c r="AH79" s="55"/>
      <c r="AI79" s="34"/>
      <c r="AJ79" s="34"/>
      <c r="AK79" s="34"/>
      <c r="AL79" s="34"/>
      <c r="AM79" s="34"/>
      <c r="AN79" s="34"/>
      <c r="AO79" s="34"/>
      <c r="AP79" s="34"/>
      <c r="AQ79" s="34"/>
      <c r="AR79"/>
    </row>
    <row r="80" spans="1:44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23"/>
      <c r="AH80" s="55"/>
      <c r="AI80" s="34"/>
      <c r="AJ80" s="34"/>
      <c r="AK80" s="34"/>
      <c r="AL80" s="34"/>
      <c r="AM80" s="34"/>
      <c r="AN80" s="34"/>
      <c r="AO80" s="34"/>
      <c r="AP80" s="34"/>
      <c r="AQ80" s="34"/>
      <c r="AR80"/>
    </row>
    <row r="81" spans="1:44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23"/>
      <c r="AH81" s="55"/>
      <c r="AI81" s="34"/>
      <c r="AJ81" s="34"/>
      <c r="AK81" s="34"/>
      <c r="AL81" s="34"/>
      <c r="AM81" s="34"/>
      <c r="AN81" s="34"/>
      <c r="AO81" s="34"/>
      <c r="AP81" s="34"/>
      <c r="AQ81" s="34"/>
      <c r="AR81"/>
    </row>
    <row r="82" spans="1:44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23"/>
      <c r="AH82" s="55"/>
      <c r="AI82" s="34"/>
      <c r="AJ82" s="34"/>
      <c r="AK82" s="34"/>
      <c r="AL82" s="34"/>
      <c r="AM82" s="34"/>
      <c r="AN82" s="34"/>
      <c r="AO82" s="34"/>
      <c r="AP82" s="34"/>
      <c r="AQ82" s="34"/>
      <c r="AR82"/>
    </row>
    <row r="83" spans="1:44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23"/>
      <c r="AH83" s="55"/>
      <c r="AI83" s="34"/>
      <c r="AJ83" s="34"/>
      <c r="AK83" s="34"/>
      <c r="AL83" s="34"/>
      <c r="AM83" s="34"/>
      <c r="AN83" s="34"/>
      <c r="AO83" s="34"/>
      <c r="AP83" s="34"/>
      <c r="AQ83" s="34"/>
      <c r="AR83"/>
    </row>
    <row r="84" spans="1:44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23"/>
      <c r="AH84" s="55"/>
      <c r="AI84" s="34"/>
      <c r="AJ84" s="34"/>
      <c r="AK84" s="34"/>
      <c r="AL84" s="34"/>
      <c r="AM84" s="34"/>
      <c r="AN84" s="34"/>
      <c r="AO84" s="34"/>
      <c r="AP84" s="34"/>
      <c r="AQ84" s="34"/>
      <c r="AR84"/>
    </row>
    <row r="85" spans="1:44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23"/>
      <c r="AH85" s="55"/>
      <c r="AI85" s="34"/>
      <c r="AJ85" s="34"/>
      <c r="AK85" s="34"/>
      <c r="AL85" s="34"/>
      <c r="AM85" s="34"/>
      <c r="AN85" s="34"/>
      <c r="AO85" s="34"/>
      <c r="AP85" s="34"/>
      <c r="AQ85" s="34"/>
      <c r="AR85"/>
    </row>
    <row r="86" spans="1:44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23"/>
      <c r="AH86" s="55"/>
      <c r="AI86" s="34"/>
      <c r="AJ86" s="34"/>
      <c r="AK86" s="34"/>
      <c r="AL86" s="34"/>
      <c r="AM86" s="34"/>
      <c r="AN86" s="34"/>
      <c r="AO86" s="34"/>
      <c r="AP86" s="34"/>
      <c r="AQ86" s="34"/>
      <c r="AR86"/>
    </row>
    <row r="87" spans="1:44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3"/>
      <c r="P87" s="23"/>
      <c r="Q87" s="23"/>
      <c r="R87" s="23"/>
      <c r="S87" s="23"/>
      <c r="T87" s="23"/>
      <c r="U87" s="34"/>
      <c r="V87" s="34"/>
      <c r="W87" s="34"/>
      <c r="X87" s="34"/>
      <c r="Y87" s="23"/>
      <c r="Z87" s="23"/>
      <c r="AA87" s="23"/>
      <c r="AB87" s="23"/>
      <c r="AC87" s="23"/>
      <c r="AD87" s="23"/>
      <c r="AE87" s="23"/>
      <c r="AF87" s="23"/>
      <c r="AG87" s="23"/>
      <c r="AH87" s="55"/>
      <c r="AI87" s="34"/>
      <c r="AJ87" s="34"/>
      <c r="AK87" s="23"/>
      <c r="AL87" s="23"/>
      <c r="AM87" s="23"/>
      <c r="AN87" s="23"/>
      <c r="AO87" s="23"/>
      <c r="AP87" s="23"/>
      <c r="AQ87" s="23"/>
      <c r="AR87"/>
    </row>
    <row r="88" spans="1:44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3"/>
      <c r="P88" s="23"/>
      <c r="Q88" s="23"/>
      <c r="R88" s="23"/>
      <c r="S88" s="23"/>
      <c r="T88" s="23"/>
      <c r="U88" s="34"/>
      <c r="V88" s="34"/>
      <c r="W88" s="34"/>
      <c r="X88" s="34"/>
      <c r="Y88" s="23"/>
      <c r="Z88" s="23"/>
      <c r="AA88" s="23"/>
      <c r="AB88" s="23"/>
      <c r="AC88" s="23"/>
      <c r="AD88" s="23"/>
      <c r="AE88" s="23"/>
      <c r="AF88" s="23"/>
      <c r="AG88" s="23"/>
      <c r="AH88" s="55"/>
      <c r="AI88" s="34"/>
      <c r="AJ88" s="34"/>
      <c r="AK88" s="23"/>
      <c r="AL88" s="23"/>
      <c r="AM88" s="23"/>
      <c r="AN88" s="23"/>
      <c r="AO88" s="23"/>
      <c r="AP88" s="23"/>
      <c r="AQ88" s="23"/>
      <c r="AR88"/>
    </row>
    <row r="89" spans="1:44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3"/>
      <c r="P89" s="23"/>
      <c r="Q89" s="23"/>
      <c r="R89" s="23"/>
      <c r="S89" s="23"/>
      <c r="T89" s="23"/>
      <c r="U89" s="34"/>
      <c r="V89" s="34"/>
      <c r="W89" s="34"/>
      <c r="X89" s="34"/>
      <c r="Y89" s="23"/>
      <c r="Z89" s="23"/>
      <c r="AA89" s="23"/>
      <c r="AB89" s="23"/>
      <c r="AC89" s="23"/>
      <c r="AD89" s="23"/>
      <c r="AE89" s="23"/>
      <c r="AF89" s="23"/>
      <c r="AG89" s="23"/>
      <c r="AH89" s="55"/>
      <c r="AI89" s="34"/>
      <c r="AJ89" s="34"/>
      <c r="AK89" s="23"/>
      <c r="AL89" s="23"/>
      <c r="AM89" s="23"/>
      <c r="AN89" s="23"/>
      <c r="AO89" s="23"/>
      <c r="AP89" s="23"/>
      <c r="AQ89" s="23"/>
      <c r="AR89"/>
    </row>
    <row r="90" spans="1:44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3"/>
      <c r="P90" s="23"/>
      <c r="Q90" s="23"/>
      <c r="R90" s="23"/>
      <c r="S90" s="23"/>
      <c r="T90" s="23"/>
      <c r="U90" s="34"/>
      <c r="V90" s="34"/>
      <c r="W90" s="34"/>
      <c r="X90" s="34"/>
      <c r="Y90" s="23"/>
      <c r="Z90" s="23"/>
      <c r="AA90" s="23"/>
      <c r="AB90" s="23"/>
      <c r="AC90" s="23"/>
      <c r="AD90" s="23"/>
      <c r="AE90" s="23"/>
      <c r="AF90" s="23"/>
      <c r="AG90" s="23"/>
      <c r="AH90" s="55"/>
      <c r="AI90" s="34"/>
      <c r="AJ90" s="34"/>
      <c r="AK90" s="23"/>
      <c r="AL90" s="23"/>
      <c r="AM90" s="23"/>
      <c r="AN90" s="23"/>
      <c r="AO90" s="23"/>
      <c r="AP90" s="23"/>
      <c r="AQ90" s="23"/>
      <c r="AR90"/>
    </row>
    <row r="91" spans="1:44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3"/>
      <c r="P91" s="23"/>
      <c r="Q91" s="23"/>
      <c r="R91" s="23"/>
      <c r="S91" s="23"/>
      <c r="T91" s="23"/>
      <c r="U91" s="34"/>
      <c r="V91" s="34"/>
      <c r="W91" s="34"/>
      <c r="X91" s="34"/>
      <c r="Y91" s="23"/>
      <c r="Z91" s="23"/>
      <c r="AA91" s="23"/>
      <c r="AB91" s="23"/>
      <c r="AC91" s="23"/>
      <c r="AD91" s="23"/>
      <c r="AE91" s="23"/>
      <c r="AF91" s="23"/>
      <c r="AG91" s="23"/>
      <c r="AH91" s="55"/>
      <c r="AI91" s="34"/>
      <c r="AJ91" s="34"/>
      <c r="AK91" s="23"/>
      <c r="AL91" s="23"/>
      <c r="AM91" s="23"/>
      <c r="AN91" s="23"/>
      <c r="AO91" s="23"/>
      <c r="AP91" s="23"/>
      <c r="AQ91" s="23"/>
      <c r="AR91"/>
    </row>
    <row r="92" spans="1:44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3"/>
      <c r="P92" s="23"/>
      <c r="Q92" s="23"/>
      <c r="R92" s="23"/>
      <c r="S92" s="23"/>
      <c r="T92" s="23"/>
      <c r="U92" s="34"/>
      <c r="V92" s="34"/>
      <c r="W92" s="34"/>
      <c r="X92" s="34"/>
      <c r="Y92" s="23"/>
      <c r="Z92" s="23"/>
      <c r="AA92" s="23"/>
      <c r="AB92" s="23"/>
      <c r="AC92" s="23"/>
      <c r="AD92" s="23"/>
      <c r="AE92" s="23"/>
      <c r="AF92" s="23"/>
      <c r="AG92" s="23"/>
      <c r="AH92" s="55"/>
      <c r="AI92" s="34"/>
      <c r="AJ92" s="34"/>
      <c r="AK92" s="23"/>
      <c r="AL92" s="23"/>
      <c r="AM92" s="23"/>
      <c r="AN92" s="23"/>
      <c r="AO92" s="23"/>
      <c r="AP92" s="23"/>
      <c r="AQ92" s="23"/>
      <c r="AR92"/>
    </row>
    <row r="93" spans="1:44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3"/>
      <c r="P93" s="23"/>
      <c r="Q93" s="23"/>
      <c r="R93" s="23"/>
      <c r="S93" s="23"/>
      <c r="T93" s="23"/>
      <c r="U93" s="34"/>
      <c r="V93" s="34"/>
      <c r="W93" s="34"/>
      <c r="X93" s="34"/>
      <c r="Y93" s="23"/>
      <c r="Z93" s="23"/>
      <c r="AA93" s="23"/>
      <c r="AB93" s="23"/>
      <c r="AC93" s="23"/>
      <c r="AD93" s="23"/>
      <c r="AE93" s="23"/>
      <c r="AF93" s="23"/>
      <c r="AG93" s="23"/>
      <c r="AH93" s="55"/>
      <c r="AI93" s="34"/>
      <c r="AJ93" s="34"/>
      <c r="AK93" s="23"/>
      <c r="AL93" s="23"/>
      <c r="AM93" s="23"/>
      <c r="AN93" s="23"/>
      <c r="AO93" s="23"/>
      <c r="AP93" s="23"/>
      <c r="AQ93" s="23"/>
      <c r="AR93"/>
    </row>
    <row r="94" spans="1:44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3"/>
      <c r="P94" s="23"/>
      <c r="Q94" s="23"/>
      <c r="R94" s="23"/>
      <c r="S94" s="23"/>
      <c r="T94" s="23"/>
      <c r="U94" s="34"/>
      <c r="V94" s="34"/>
      <c r="W94" s="34"/>
      <c r="X94" s="34"/>
      <c r="Y94" s="23"/>
      <c r="Z94" s="23"/>
      <c r="AA94" s="23"/>
      <c r="AB94" s="23"/>
      <c r="AC94" s="23"/>
      <c r="AD94" s="23"/>
      <c r="AE94" s="23"/>
      <c r="AF94" s="23"/>
      <c r="AG94" s="23"/>
      <c r="AH94" s="55"/>
      <c r="AI94" s="34"/>
      <c r="AJ94" s="34"/>
      <c r="AK94" s="23"/>
      <c r="AL94" s="23"/>
      <c r="AM94" s="23"/>
      <c r="AN94" s="23"/>
      <c r="AO94" s="23"/>
      <c r="AP94" s="23"/>
      <c r="AQ94" s="23"/>
      <c r="AR94"/>
    </row>
    <row r="95" spans="1:44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3"/>
      <c r="P95" s="23"/>
      <c r="Q95" s="23"/>
      <c r="R95" s="23"/>
      <c r="S95" s="23"/>
      <c r="T95" s="23"/>
      <c r="U95" s="34"/>
      <c r="V95" s="34"/>
      <c r="W95" s="34"/>
      <c r="X95" s="34"/>
      <c r="Y95" s="23"/>
      <c r="Z95" s="23"/>
      <c r="AA95" s="23"/>
      <c r="AB95" s="23"/>
      <c r="AC95" s="23"/>
      <c r="AD95" s="23"/>
      <c r="AE95" s="23"/>
      <c r="AF95" s="23"/>
      <c r="AG95" s="23"/>
      <c r="AH95" s="55"/>
      <c r="AI95" s="34"/>
      <c r="AJ95" s="34"/>
      <c r="AK95" s="23"/>
      <c r="AL95" s="23"/>
      <c r="AM95" s="23"/>
      <c r="AN95" s="23"/>
      <c r="AO95" s="23"/>
      <c r="AP95" s="23"/>
      <c r="AQ95" s="23"/>
      <c r="AR95"/>
    </row>
    <row r="96" spans="1:44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3"/>
      <c r="P96" s="23"/>
      <c r="Q96" s="23"/>
      <c r="R96" s="23"/>
      <c r="S96" s="23"/>
      <c r="T96" s="23"/>
      <c r="U96" s="34"/>
      <c r="V96" s="34"/>
      <c r="W96" s="34"/>
      <c r="X96" s="34"/>
      <c r="Y96" s="23"/>
      <c r="Z96" s="23"/>
      <c r="AA96" s="23"/>
      <c r="AB96" s="23"/>
      <c r="AC96" s="23"/>
      <c r="AD96" s="23"/>
      <c r="AE96" s="23"/>
      <c r="AF96" s="23"/>
      <c r="AG96" s="23"/>
      <c r="AH96" s="55"/>
      <c r="AI96" s="34"/>
      <c r="AJ96" s="34"/>
      <c r="AK96" s="23"/>
      <c r="AL96" s="23"/>
      <c r="AM96" s="23"/>
      <c r="AN96" s="23"/>
      <c r="AO96" s="23"/>
      <c r="AP96" s="23"/>
      <c r="AQ96" s="23"/>
      <c r="AR96"/>
    </row>
    <row r="97" spans="1:44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3"/>
      <c r="P97" s="23"/>
      <c r="Q97" s="23"/>
      <c r="R97" s="23"/>
      <c r="S97" s="23"/>
      <c r="T97" s="23"/>
      <c r="U97" s="34"/>
      <c r="V97" s="34"/>
      <c r="W97" s="34"/>
      <c r="X97" s="34"/>
      <c r="Y97" s="23"/>
      <c r="Z97" s="23"/>
      <c r="AA97" s="23"/>
      <c r="AB97" s="23"/>
      <c r="AC97" s="23"/>
      <c r="AD97" s="23"/>
      <c r="AE97" s="23"/>
      <c r="AF97" s="23"/>
      <c r="AG97" s="23"/>
      <c r="AH97" s="55"/>
      <c r="AI97" s="34"/>
      <c r="AJ97" s="34"/>
      <c r="AK97" s="23"/>
      <c r="AL97" s="23"/>
      <c r="AM97" s="23"/>
      <c r="AN97" s="23"/>
      <c r="AO97" s="23"/>
      <c r="AP97" s="23"/>
      <c r="AQ97" s="23"/>
      <c r="AR97"/>
    </row>
    <row r="98" spans="1:44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3"/>
      <c r="P98" s="23"/>
      <c r="Q98" s="23"/>
      <c r="R98" s="23"/>
      <c r="S98" s="23"/>
      <c r="T98" s="23"/>
      <c r="U98" s="34"/>
      <c r="V98" s="34"/>
      <c r="W98" s="34"/>
      <c r="X98" s="34"/>
      <c r="Y98" s="23"/>
      <c r="Z98" s="23"/>
      <c r="AA98" s="23"/>
      <c r="AB98" s="23"/>
      <c r="AC98" s="23"/>
      <c r="AD98" s="23"/>
      <c r="AE98" s="23"/>
      <c r="AF98" s="23"/>
      <c r="AG98" s="23"/>
      <c r="AH98" s="55"/>
      <c r="AI98" s="34"/>
      <c r="AJ98" s="34"/>
      <c r="AK98" s="23"/>
      <c r="AL98" s="23"/>
      <c r="AM98" s="23"/>
      <c r="AN98" s="23"/>
      <c r="AO98" s="23"/>
      <c r="AP98" s="23"/>
      <c r="AQ98" s="23"/>
      <c r="AR98"/>
    </row>
    <row r="99" spans="1:44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3"/>
      <c r="P99" s="23"/>
      <c r="Q99" s="23"/>
      <c r="R99" s="23"/>
      <c r="S99" s="23"/>
      <c r="T99" s="23"/>
      <c r="U99" s="34"/>
      <c r="V99" s="34"/>
      <c r="W99" s="34"/>
      <c r="X99" s="34"/>
      <c r="Y99" s="23"/>
      <c r="Z99" s="23"/>
      <c r="AA99" s="23"/>
      <c r="AB99" s="23"/>
      <c r="AC99" s="23"/>
      <c r="AD99" s="23"/>
      <c r="AE99" s="23"/>
      <c r="AF99" s="23"/>
      <c r="AG99" s="23"/>
      <c r="AH99" s="55"/>
      <c r="AI99" s="34"/>
      <c r="AJ99" s="34"/>
      <c r="AK99" s="23"/>
      <c r="AL99" s="23"/>
      <c r="AM99" s="23"/>
      <c r="AN99" s="23"/>
      <c r="AO99" s="23"/>
      <c r="AP99" s="23"/>
      <c r="AQ99" s="23"/>
      <c r="AR99"/>
    </row>
    <row r="100" spans="1:44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3"/>
      <c r="P100" s="23"/>
      <c r="Q100" s="23"/>
      <c r="R100" s="23"/>
      <c r="S100" s="23"/>
      <c r="T100" s="23"/>
      <c r="U100" s="34"/>
      <c r="V100" s="34"/>
      <c r="W100" s="34"/>
      <c r="X100" s="34"/>
      <c r="Y100" s="23"/>
      <c r="Z100" s="23"/>
      <c r="AA100" s="23"/>
      <c r="AB100" s="23"/>
      <c r="AC100" s="23"/>
      <c r="AD100" s="23"/>
      <c r="AE100" s="23"/>
      <c r="AF100" s="23"/>
      <c r="AG100" s="23"/>
      <c r="AH100" s="55"/>
      <c r="AI100" s="34"/>
      <c r="AJ100" s="34"/>
      <c r="AK100" s="23"/>
      <c r="AL100" s="23"/>
      <c r="AM100" s="23"/>
      <c r="AN100" s="23"/>
      <c r="AO100" s="23"/>
      <c r="AP100" s="23"/>
      <c r="AQ100" s="23"/>
      <c r="AR100"/>
    </row>
    <row r="101" spans="1:44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3"/>
      <c r="P101" s="23"/>
      <c r="Q101" s="23"/>
      <c r="R101" s="23"/>
      <c r="S101" s="23"/>
      <c r="T101" s="23"/>
      <c r="U101" s="34"/>
      <c r="V101" s="34"/>
      <c r="W101" s="34"/>
      <c r="X101" s="34"/>
      <c r="Y101" s="23"/>
      <c r="Z101" s="23"/>
      <c r="AA101" s="23"/>
      <c r="AB101" s="23"/>
      <c r="AC101" s="23"/>
      <c r="AD101" s="23"/>
      <c r="AE101" s="23"/>
      <c r="AF101" s="23"/>
      <c r="AG101" s="23"/>
      <c r="AH101" s="55"/>
      <c r="AI101" s="34"/>
      <c r="AJ101" s="34"/>
      <c r="AK101" s="23"/>
      <c r="AL101" s="23"/>
      <c r="AM101" s="23"/>
      <c r="AN101" s="23"/>
      <c r="AO101" s="23"/>
      <c r="AP101" s="23"/>
      <c r="AQ101" s="23"/>
      <c r="AR101"/>
    </row>
    <row r="102" spans="1:44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3"/>
      <c r="P102" s="23"/>
      <c r="Q102" s="23"/>
      <c r="R102" s="23"/>
      <c r="S102" s="23"/>
      <c r="T102" s="23"/>
      <c r="U102" s="34"/>
      <c r="V102" s="34"/>
      <c r="W102" s="34"/>
      <c r="X102" s="34"/>
      <c r="Y102" s="23"/>
      <c r="Z102" s="23"/>
      <c r="AA102" s="23"/>
      <c r="AB102" s="23"/>
      <c r="AC102" s="23"/>
      <c r="AD102" s="23"/>
      <c r="AE102" s="23"/>
      <c r="AF102" s="23"/>
      <c r="AG102" s="23"/>
      <c r="AH102" s="55"/>
      <c r="AI102" s="34"/>
      <c r="AJ102" s="34"/>
      <c r="AK102" s="23"/>
      <c r="AL102" s="23"/>
      <c r="AM102" s="23"/>
      <c r="AN102" s="23"/>
      <c r="AO102" s="23"/>
      <c r="AP102" s="23"/>
      <c r="AQ102" s="23"/>
      <c r="AR102"/>
    </row>
    <row r="103" spans="1:44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3"/>
      <c r="P103" s="23"/>
      <c r="Q103" s="23"/>
      <c r="R103" s="23"/>
      <c r="S103" s="23"/>
      <c r="T103" s="23"/>
      <c r="U103" s="34"/>
      <c r="V103" s="34"/>
      <c r="W103" s="34"/>
      <c r="X103" s="34"/>
      <c r="Y103" s="23"/>
      <c r="Z103" s="23"/>
      <c r="AA103" s="23"/>
      <c r="AB103" s="23"/>
      <c r="AC103" s="23"/>
      <c r="AD103" s="23"/>
      <c r="AE103" s="23"/>
      <c r="AF103" s="23"/>
      <c r="AG103" s="23"/>
      <c r="AH103" s="55"/>
      <c r="AI103" s="34"/>
      <c r="AJ103" s="34"/>
      <c r="AK103" s="23"/>
      <c r="AL103" s="23"/>
      <c r="AM103" s="23"/>
      <c r="AN103" s="23"/>
      <c r="AO103" s="23"/>
      <c r="AP103" s="23"/>
      <c r="AQ103" s="23"/>
      <c r="AR103"/>
    </row>
    <row r="104" spans="1:44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3"/>
      <c r="P104" s="23"/>
      <c r="Q104" s="23"/>
      <c r="R104" s="23"/>
      <c r="S104" s="23"/>
      <c r="T104" s="23"/>
      <c r="U104" s="34"/>
      <c r="V104" s="34"/>
      <c r="W104" s="34"/>
      <c r="X104" s="34"/>
      <c r="Y104" s="23"/>
      <c r="Z104" s="23"/>
      <c r="AA104" s="23"/>
      <c r="AB104" s="23"/>
      <c r="AC104" s="23"/>
      <c r="AD104" s="23"/>
      <c r="AE104" s="23"/>
      <c r="AF104" s="23"/>
      <c r="AG104" s="23"/>
      <c r="AH104" s="55"/>
      <c r="AI104" s="34"/>
      <c r="AJ104" s="34"/>
      <c r="AK104" s="23"/>
      <c r="AL104" s="23"/>
      <c r="AM104" s="23"/>
      <c r="AN104" s="23"/>
      <c r="AO104" s="23"/>
      <c r="AP104" s="23"/>
      <c r="AQ104" s="23"/>
      <c r="AR104"/>
    </row>
    <row r="105" spans="1:44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3"/>
      <c r="P105" s="23"/>
      <c r="Q105" s="23"/>
      <c r="R105" s="23"/>
      <c r="S105" s="23"/>
      <c r="T105" s="23"/>
      <c r="U105" s="34"/>
      <c r="V105" s="34"/>
      <c r="W105" s="34"/>
      <c r="X105" s="34"/>
      <c r="Y105" s="23"/>
      <c r="Z105" s="23"/>
      <c r="AA105" s="23"/>
      <c r="AB105" s="23"/>
      <c r="AC105" s="23"/>
      <c r="AD105" s="23"/>
      <c r="AE105" s="23"/>
      <c r="AF105" s="23"/>
      <c r="AG105" s="23"/>
      <c r="AH105" s="55"/>
      <c r="AI105" s="34"/>
      <c r="AJ105" s="34"/>
      <c r="AK105" s="23"/>
      <c r="AL105" s="23"/>
      <c r="AM105" s="23"/>
      <c r="AN105" s="23"/>
      <c r="AO105" s="23"/>
      <c r="AP105" s="23"/>
      <c r="AQ105" s="23"/>
      <c r="AR105"/>
    </row>
    <row r="106" spans="1:44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3"/>
      <c r="P106" s="23"/>
      <c r="Q106" s="23"/>
      <c r="R106" s="23"/>
      <c r="S106" s="23"/>
      <c r="T106" s="23"/>
      <c r="U106" s="34"/>
      <c r="V106" s="34"/>
      <c r="W106" s="34"/>
      <c r="X106" s="34"/>
      <c r="Y106" s="23"/>
      <c r="Z106" s="23"/>
      <c r="AA106" s="23"/>
      <c r="AB106" s="23"/>
      <c r="AC106" s="23"/>
      <c r="AD106" s="23"/>
      <c r="AE106" s="23"/>
      <c r="AF106" s="23"/>
      <c r="AG106" s="23"/>
      <c r="AH106" s="55"/>
      <c r="AI106" s="34"/>
      <c r="AJ106" s="34"/>
      <c r="AK106" s="23"/>
      <c r="AL106" s="23"/>
      <c r="AM106" s="23"/>
      <c r="AN106" s="23"/>
      <c r="AO106" s="23"/>
      <c r="AP106" s="23"/>
      <c r="AQ106" s="23"/>
      <c r="AR106"/>
    </row>
    <row r="107" spans="1:44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3"/>
      <c r="P107" s="23"/>
      <c r="Q107" s="23"/>
      <c r="R107" s="23"/>
      <c r="S107" s="23"/>
      <c r="T107" s="23"/>
      <c r="U107" s="34"/>
      <c r="V107" s="34"/>
      <c r="W107" s="34"/>
      <c r="X107" s="34"/>
      <c r="Y107" s="23"/>
      <c r="Z107" s="23"/>
      <c r="AA107" s="23"/>
      <c r="AB107" s="23"/>
      <c r="AC107" s="23"/>
      <c r="AD107" s="23"/>
      <c r="AE107" s="23"/>
      <c r="AF107" s="23"/>
      <c r="AG107" s="23"/>
      <c r="AH107" s="55"/>
      <c r="AI107" s="34"/>
      <c r="AJ107" s="34"/>
      <c r="AK107" s="23"/>
      <c r="AL107" s="23"/>
      <c r="AM107" s="23"/>
      <c r="AN107" s="23"/>
      <c r="AO107" s="23"/>
      <c r="AP107" s="23"/>
      <c r="AQ107" s="23"/>
      <c r="AR107"/>
    </row>
    <row r="108" spans="1:44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3"/>
      <c r="P108" s="23"/>
      <c r="Q108" s="23"/>
      <c r="R108" s="23"/>
      <c r="S108" s="23"/>
      <c r="T108" s="23"/>
      <c r="U108" s="34"/>
      <c r="V108" s="34"/>
      <c r="W108" s="34"/>
      <c r="X108" s="34"/>
      <c r="Y108" s="23"/>
      <c r="Z108" s="23"/>
      <c r="AA108" s="23"/>
      <c r="AB108" s="23"/>
      <c r="AC108" s="23"/>
      <c r="AD108" s="23"/>
      <c r="AE108" s="23"/>
      <c r="AF108" s="23"/>
      <c r="AG108" s="23"/>
      <c r="AH108" s="55"/>
      <c r="AI108" s="34"/>
      <c r="AJ108" s="34"/>
      <c r="AK108" s="23"/>
      <c r="AL108" s="23"/>
      <c r="AM108" s="23"/>
      <c r="AN108" s="23"/>
      <c r="AO108" s="23"/>
      <c r="AP108" s="23"/>
      <c r="AQ108" s="23"/>
      <c r="AR108"/>
    </row>
    <row r="109" spans="1:44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3"/>
      <c r="P109" s="23"/>
      <c r="Q109" s="23"/>
      <c r="R109" s="23"/>
      <c r="S109" s="23"/>
      <c r="T109" s="23"/>
      <c r="U109" s="34"/>
      <c r="V109" s="34"/>
      <c r="W109" s="34"/>
      <c r="X109" s="34"/>
      <c r="Y109" s="23"/>
      <c r="Z109" s="23"/>
      <c r="AA109" s="23"/>
      <c r="AB109" s="23"/>
      <c r="AC109" s="23"/>
      <c r="AD109" s="23"/>
      <c r="AE109" s="23"/>
      <c r="AF109" s="23"/>
      <c r="AG109" s="23"/>
      <c r="AH109" s="55"/>
      <c r="AI109" s="34"/>
      <c r="AJ109" s="34"/>
      <c r="AK109" s="23"/>
      <c r="AL109" s="23"/>
      <c r="AM109" s="23"/>
      <c r="AN109" s="23"/>
      <c r="AO109" s="23"/>
      <c r="AP109" s="23"/>
      <c r="AQ109" s="23"/>
      <c r="AR109"/>
    </row>
    <row r="110" spans="1:44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3"/>
      <c r="P110" s="23"/>
      <c r="Q110" s="23"/>
      <c r="R110" s="23"/>
      <c r="S110" s="23"/>
      <c r="T110" s="23"/>
      <c r="U110" s="34"/>
      <c r="V110" s="34"/>
      <c r="W110" s="34"/>
      <c r="X110" s="34"/>
      <c r="Y110" s="23"/>
      <c r="Z110" s="23"/>
      <c r="AA110" s="23"/>
      <c r="AB110" s="23"/>
      <c r="AC110" s="23"/>
      <c r="AD110" s="23"/>
      <c r="AE110" s="23"/>
      <c r="AF110" s="23"/>
      <c r="AG110" s="23"/>
      <c r="AH110" s="55"/>
      <c r="AI110" s="34"/>
      <c r="AJ110" s="34"/>
      <c r="AK110" s="23"/>
      <c r="AL110" s="23"/>
      <c r="AM110" s="23"/>
      <c r="AN110" s="23"/>
      <c r="AO110" s="23"/>
      <c r="AP110" s="23"/>
      <c r="AQ110" s="23"/>
      <c r="AR110"/>
    </row>
    <row r="111" spans="1:44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3"/>
      <c r="P111" s="23"/>
      <c r="Q111" s="23"/>
      <c r="R111" s="23"/>
      <c r="S111" s="23"/>
      <c r="T111" s="23"/>
      <c r="U111" s="34"/>
      <c r="V111" s="34"/>
      <c r="W111" s="34"/>
      <c r="X111" s="34"/>
      <c r="Y111" s="23"/>
      <c r="Z111" s="23"/>
      <c r="AA111" s="23"/>
      <c r="AB111" s="23"/>
      <c r="AC111" s="23"/>
      <c r="AD111" s="23"/>
      <c r="AE111" s="23"/>
      <c r="AF111" s="23"/>
      <c r="AG111" s="23"/>
      <c r="AH111" s="55"/>
      <c r="AI111" s="34"/>
      <c r="AJ111" s="34"/>
      <c r="AK111" s="23"/>
      <c r="AL111" s="23"/>
      <c r="AM111" s="23"/>
      <c r="AN111" s="23"/>
      <c r="AO111" s="23"/>
      <c r="AP111" s="23"/>
      <c r="AQ111" s="23"/>
      <c r="AR111"/>
    </row>
    <row r="112" spans="1:44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3"/>
      <c r="P112" s="23"/>
      <c r="Q112" s="23"/>
      <c r="R112" s="23"/>
      <c r="S112" s="23"/>
      <c r="T112" s="23"/>
      <c r="U112" s="34"/>
      <c r="V112" s="34"/>
      <c r="W112" s="34"/>
      <c r="X112" s="34"/>
      <c r="Y112" s="23"/>
      <c r="Z112" s="23"/>
      <c r="AA112" s="23"/>
      <c r="AB112" s="23"/>
      <c r="AC112" s="23"/>
      <c r="AD112" s="23"/>
      <c r="AE112" s="23"/>
      <c r="AF112" s="23"/>
      <c r="AG112" s="23"/>
      <c r="AH112" s="55"/>
      <c r="AI112" s="34"/>
      <c r="AJ112" s="34"/>
      <c r="AK112" s="23"/>
      <c r="AL112" s="23"/>
      <c r="AM112" s="23"/>
      <c r="AN112" s="23"/>
      <c r="AO112" s="23"/>
      <c r="AP112" s="23"/>
      <c r="AQ112" s="23"/>
      <c r="AR112"/>
    </row>
    <row r="113" spans="1:44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3"/>
      <c r="P113" s="23"/>
      <c r="Q113" s="23"/>
      <c r="R113" s="23"/>
      <c r="S113" s="23"/>
      <c r="T113" s="23"/>
      <c r="U113" s="34"/>
      <c r="V113" s="34"/>
      <c r="W113" s="34"/>
      <c r="X113" s="34"/>
      <c r="Y113" s="23"/>
      <c r="Z113" s="23"/>
      <c r="AA113" s="23"/>
      <c r="AB113" s="23"/>
      <c r="AC113" s="23"/>
      <c r="AD113" s="23"/>
      <c r="AE113" s="23"/>
      <c r="AF113" s="23"/>
      <c r="AG113" s="23"/>
      <c r="AH113" s="55"/>
      <c r="AI113" s="34"/>
      <c r="AJ113" s="34"/>
      <c r="AK113" s="23"/>
      <c r="AL113" s="23"/>
      <c r="AM113" s="23"/>
      <c r="AN113" s="23"/>
      <c r="AO113" s="23"/>
      <c r="AP113" s="23"/>
      <c r="AQ113" s="23"/>
      <c r="AR113"/>
    </row>
    <row r="114" spans="1:44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3"/>
      <c r="P114" s="23"/>
      <c r="Q114" s="23"/>
      <c r="R114" s="23"/>
      <c r="S114" s="23"/>
      <c r="T114" s="23"/>
      <c r="U114" s="34"/>
      <c r="V114" s="34"/>
      <c r="W114" s="34"/>
      <c r="X114" s="34"/>
      <c r="Y114" s="23"/>
      <c r="Z114" s="23"/>
      <c r="AA114" s="23"/>
      <c r="AB114" s="23"/>
      <c r="AC114" s="23"/>
      <c r="AD114" s="23"/>
      <c r="AE114" s="23"/>
      <c r="AF114" s="23"/>
      <c r="AG114" s="23"/>
      <c r="AH114" s="55"/>
      <c r="AI114" s="34"/>
      <c r="AJ114" s="34"/>
      <c r="AK114" s="23"/>
      <c r="AL114" s="23"/>
      <c r="AM114" s="23"/>
      <c r="AN114" s="23"/>
      <c r="AO114" s="23"/>
      <c r="AP114" s="23"/>
      <c r="AQ114" s="23"/>
      <c r="AR114"/>
    </row>
    <row r="115" spans="1:44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3"/>
      <c r="P115" s="23"/>
      <c r="Q115" s="23"/>
      <c r="R115" s="23"/>
      <c r="S115" s="23"/>
      <c r="T115" s="23"/>
      <c r="U115" s="34"/>
      <c r="V115" s="34"/>
      <c r="W115" s="34"/>
      <c r="X115" s="34"/>
      <c r="Y115" s="23"/>
      <c r="Z115" s="23"/>
      <c r="AA115" s="23"/>
      <c r="AB115" s="23"/>
      <c r="AC115" s="23"/>
      <c r="AD115" s="23"/>
      <c r="AE115" s="23"/>
      <c r="AF115" s="23"/>
      <c r="AG115" s="23"/>
      <c r="AH115" s="55"/>
      <c r="AI115" s="34"/>
      <c r="AJ115" s="34"/>
      <c r="AK115" s="23"/>
      <c r="AL115" s="23"/>
      <c r="AM115" s="23"/>
      <c r="AN115" s="23"/>
      <c r="AO115" s="23"/>
      <c r="AP115" s="23"/>
      <c r="AQ115" s="23"/>
      <c r="AR115"/>
    </row>
    <row r="116" spans="1:44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3"/>
      <c r="P116" s="23"/>
      <c r="Q116" s="23"/>
      <c r="R116" s="23"/>
      <c r="S116" s="23"/>
      <c r="T116" s="23"/>
      <c r="U116" s="34"/>
      <c r="V116" s="34"/>
      <c r="W116" s="34"/>
      <c r="X116" s="34"/>
      <c r="Y116" s="23"/>
      <c r="Z116" s="23"/>
      <c r="AA116" s="23"/>
      <c r="AB116" s="23"/>
      <c r="AC116" s="23"/>
      <c r="AD116" s="23"/>
      <c r="AE116" s="23"/>
      <c r="AF116" s="23"/>
      <c r="AG116" s="23"/>
      <c r="AH116" s="55"/>
      <c r="AI116" s="34"/>
      <c r="AJ116" s="34"/>
      <c r="AK116" s="23"/>
      <c r="AL116" s="23"/>
      <c r="AM116" s="23"/>
      <c r="AN116" s="23"/>
      <c r="AO116" s="23"/>
      <c r="AP116" s="23"/>
      <c r="AQ116" s="23"/>
      <c r="AR116"/>
    </row>
    <row r="117" spans="1:44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3"/>
      <c r="P117" s="23"/>
      <c r="Q117" s="23"/>
      <c r="R117" s="23"/>
      <c r="S117" s="23"/>
      <c r="T117" s="23"/>
      <c r="U117" s="34"/>
      <c r="V117" s="34"/>
      <c r="W117" s="34"/>
      <c r="X117" s="34"/>
      <c r="Y117" s="23"/>
      <c r="Z117" s="23"/>
      <c r="AA117" s="23"/>
      <c r="AB117" s="23"/>
      <c r="AC117" s="23"/>
      <c r="AD117" s="23"/>
      <c r="AE117" s="23"/>
      <c r="AF117" s="23"/>
      <c r="AG117" s="23"/>
      <c r="AH117" s="55"/>
      <c r="AI117" s="34"/>
      <c r="AJ117" s="34"/>
      <c r="AK117" s="23"/>
      <c r="AL117" s="23"/>
      <c r="AM117" s="23"/>
      <c r="AN117" s="23"/>
      <c r="AO117" s="23"/>
      <c r="AP117" s="23"/>
      <c r="AQ117" s="23"/>
      <c r="AR117"/>
    </row>
    <row r="118" spans="1:44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3"/>
      <c r="P118" s="23"/>
      <c r="Q118" s="23"/>
      <c r="R118" s="23"/>
      <c r="S118" s="23"/>
      <c r="T118" s="23"/>
      <c r="U118" s="34"/>
      <c r="V118" s="34"/>
      <c r="W118" s="34"/>
      <c r="X118" s="34"/>
      <c r="Y118" s="23"/>
      <c r="Z118" s="23"/>
      <c r="AA118" s="23"/>
      <c r="AB118" s="23"/>
      <c r="AC118" s="23"/>
      <c r="AD118" s="23"/>
      <c r="AE118" s="23"/>
      <c r="AF118" s="23"/>
      <c r="AG118" s="23"/>
      <c r="AH118" s="55"/>
      <c r="AI118" s="34"/>
      <c r="AJ118" s="34"/>
      <c r="AK118" s="23"/>
      <c r="AL118" s="23"/>
      <c r="AM118" s="23"/>
      <c r="AN118" s="23"/>
      <c r="AO118" s="23"/>
      <c r="AP118" s="23"/>
      <c r="AQ118" s="23"/>
      <c r="AR118"/>
    </row>
    <row r="119" spans="1:44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4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5"/>
      <c r="AI119" s="34"/>
      <c r="AJ119" s="34"/>
      <c r="AK119" s="23"/>
      <c r="AL119" s="23"/>
      <c r="AM119" s="23"/>
      <c r="AN119" s="23"/>
      <c r="AO119" s="23"/>
      <c r="AP119" s="23"/>
      <c r="AQ119" s="23"/>
      <c r="AR119"/>
    </row>
    <row r="120" spans="1:44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4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5"/>
      <c r="AI120" s="34"/>
      <c r="AJ120" s="34"/>
      <c r="AK120" s="23"/>
      <c r="AL120" s="23"/>
      <c r="AM120" s="23"/>
      <c r="AN120" s="23"/>
      <c r="AO120" s="23"/>
      <c r="AP120" s="23"/>
      <c r="AQ120" s="23"/>
      <c r="AR120"/>
    </row>
    <row r="121" spans="1:44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4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5"/>
      <c r="AI121" s="34"/>
      <c r="AJ121" s="34"/>
      <c r="AK121" s="23"/>
      <c r="AL121" s="23"/>
      <c r="AM121" s="23"/>
      <c r="AN121" s="23"/>
      <c r="AO121" s="23"/>
      <c r="AP121" s="23"/>
      <c r="AQ121" s="23"/>
      <c r="AR121"/>
    </row>
    <row r="122" spans="1:44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4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5"/>
      <c r="AI122" s="34"/>
      <c r="AJ122" s="34"/>
      <c r="AK122" s="23"/>
      <c r="AL122" s="23"/>
      <c r="AM122" s="23"/>
      <c r="AN122" s="23"/>
      <c r="AO122" s="23"/>
      <c r="AP122" s="23"/>
      <c r="AQ122" s="23"/>
      <c r="AR122"/>
    </row>
    <row r="123" spans="1:44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4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5"/>
      <c r="AI123" s="34"/>
      <c r="AJ123" s="34"/>
      <c r="AK123" s="23"/>
      <c r="AL123" s="23"/>
      <c r="AM123" s="23"/>
      <c r="AN123" s="23"/>
      <c r="AO123" s="23"/>
      <c r="AP123" s="23"/>
      <c r="AQ123" s="23"/>
      <c r="AR123"/>
    </row>
    <row r="124" spans="1:44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4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5"/>
      <c r="AI124" s="34"/>
      <c r="AJ124" s="34"/>
      <c r="AK124" s="23"/>
      <c r="AL124" s="23"/>
      <c r="AM124" s="23"/>
      <c r="AN124" s="23"/>
      <c r="AO124" s="23"/>
      <c r="AP124" s="23"/>
      <c r="AQ124" s="23"/>
      <c r="AR124"/>
    </row>
    <row r="125" spans="1:44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4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5"/>
      <c r="AI125" s="34"/>
      <c r="AJ125" s="34"/>
      <c r="AK125" s="23"/>
      <c r="AL125" s="23"/>
      <c r="AM125" s="23"/>
      <c r="AN125" s="23"/>
      <c r="AO125" s="23"/>
      <c r="AP125" s="23"/>
      <c r="AQ125" s="23"/>
      <c r="AR125"/>
    </row>
    <row r="126" spans="1:44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4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5"/>
      <c r="AI126" s="34"/>
      <c r="AJ126" s="34"/>
      <c r="AK126" s="23"/>
      <c r="AL126" s="23"/>
      <c r="AM126" s="23"/>
      <c r="AN126" s="23"/>
      <c r="AO126" s="23"/>
      <c r="AP126" s="23"/>
      <c r="AQ126" s="23"/>
      <c r="AR126"/>
    </row>
    <row r="127" spans="1:44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4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5"/>
      <c r="AI127" s="34"/>
      <c r="AJ127" s="34"/>
      <c r="AK127" s="23"/>
      <c r="AL127" s="23"/>
      <c r="AM127" s="23"/>
      <c r="AN127" s="23"/>
      <c r="AO127" s="23"/>
      <c r="AP127" s="23"/>
      <c r="AQ127" s="23"/>
      <c r="AR127"/>
    </row>
    <row r="128" spans="1:44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4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5"/>
      <c r="AI128" s="34"/>
      <c r="AJ128" s="34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4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5"/>
      <c r="AI129" s="34"/>
      <c r="AJ129" s="34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4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5"/>
      <c r="AI130" s="34"/>
      <c r="AJ130" s="34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4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5"/>
      <c r="AI131" s="34"/>
      <c r="AJ131" s="34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4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5"/>
      <c r="AI132" s="34"/>
      <c r="AJ132" s="34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4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5"/>
      <c r="AI133" s="34"/>
      <c r="AJ133" s="34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4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5"/>
      <c r="AI134" s="34"/>
      <c r="AJ134" s="34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4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5"/>
      <c r="AI135" s="34"/>
      <c r="AJ135" s="34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4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5"/>
      <c r="AI136" s="34"/>
      <c r="AJ136" s="34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4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5"/>
      <c r="AI137" s="34"/>
      <c r="AJ137" s="34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4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5"/>
      <c r="AI138" s="34"/>
      <c r="AJ138" s="34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4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5"/>
      <c r="AI139" s="34"/>
      <c r="AJ139" s="34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4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5"/>
      <c r="AI140" s="34"/>
      <c r="AJ140" s="34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4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5"/>
      <c r="AI141" s="34"/>
      <c r="AJ141" s="34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ht="15" customHeight="1" x14ac:dyDescent="0.25">
      <c r="AG180" s="23"/>
      <c r="AH180" s="55"/>
      <c r="AI180" s="34"/>
      <c r="AJ180" s="34"/>
    </row>
    <row r="181" spans="1:44" ht="15" customHeight="1" x14ac:dyDescent="0.25">
      <c r="AG181" s="23"/>
      <c r="AH181" s="55"/>
      <c r="AI181" s="34"/>
      <c r="AJ181" s="34"/>
    </row>
    <row r="182" spans="1:44" ht="15" customHeight="1" x14ac:dyDescent="0.25">
      <c r="AG182" s="23"/>
      <c r="AH182" s="55"/>
      <c r="AI182" s="34"/>
      <c r="AJ182" s="34"/>
    </row>
    <row r="183" spans="1:44" ht="15" customHeight="1" x14ac:dyDescent="0.25">
      <c r="AG183" s="23"/>
      <c r="AH183" s="55"/>
      <c r="AI183" s="34"/>
      <c r="AJ183" s="34"/>
    </row>
    <row r="184" spans="1:44" ht="15" customHeight="1" x14ac:dyDescent="0.25">
      <c r="AG184" s="23"/>
      <c r="AH184" s="55"/>
      <c r="AI184" s="34"/>
      <c r="AJ184" s="34"/>
    </row>
    <row r="185" spans="1:44" ht="15" customHeight="1" x14ac:dyDescent="0.25">
      <c r="AG185" s="23"/>
      <c r="AH185" s="55"/>
      <c r="AI185" s="34"/>
      <c r="AJ185" s="34"/>
    </row>
    <row r="186" spans="1:44" ht="15" customHeight="1" x14ac:dyDescent="0.25">
      <c r="AG186" s="23"/>
      <c r="AH186" s="55"/>
      <c r="AI186" s="34"/>
      <c r="AJ186" s="3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5" t="s">
        <v>71</v>
      </c>
      <c r="C1" s="5"/>
      <c r="D1" s="78"/>
      <c r="E1" s="82" t="s">
        <v>72</v>
      </c>
      <c r="F1" s="126"/>
      <c r="G1" s="63"/>
      <c r="H1" s="63"/>
      <c r="I1" s="6"/>
      <c r="J1" s="5"/>
      <c r="K1" s="75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26"/>
      <c r="AB1" s="126"/>
      <c r="AC1" s="63"/>
      <c r="AD1" s="63"/>
      <c r="AE1" s="6"/>
      <c r="AF1" s="5"/>
      <c r="AG1" s="75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89" t="s">
        <v>93</v>
      </c>
      <c r="C2" s="60"/>
      <c r="D2" s="104"/>
      <c r="E2" s="12" t="s">
        <v>12</v>
      </c>
      <c r="F2" s="13"/>
      <c r="G2" s="13"/>
      <c r="H2" s="13"/>
      <c r="I2" s="19"/>
      <c r="J2" s="14"/>
      <c r="K2" s="79"/>
      <c r="L2" s="21" t="s">
        <v>122</v>
      </c>
      <c r="M2" s="13"/>
      <c r="N2" s="13"/>
      <c r="O2" s="20"/>
      <c r="P2" s="18"/>
      <c r="Q2" s="21" t="s">
        <v>123</v>
      </c>
      <c r="R2" s="13"/>
      <c r="S2" s="13"/>
      <c r="T2" s="13"/>
      <c r="U2" s="19"/>
      <c r="V2" s="20"/>
      <c r="W2" s="18"/>
      <c r="X2" s="127" t="s">
        <v>124</v>
      </c>
      <c r="Y2" s="128"/>
      <c r="Z2" s="129"/>
      <c r="AA2" s="12" t="s">
        <v>12</v>
      </c>
      <c r="AB2" s="13"/>
      <c r="AC2" s="13"/>
      <c r="AD2" s="13"/>
      <c r="AE2" s="19"/>
      <c r="AF2" s="14"/>
      <c r="AG2" s="79"/>
      <c r="AH2" s="21" t="s">
        <v>125</v>
      </c>
      <c r="AI2" s="13"/>
      <c r="AJ2" s="13"/>
      <c r="AK2" s="20"/>
      <c r="AL2" s="18"/>
      <c r="AM2" s="21" t="s">
        <v>123</v>
      </c>
      <c r="AN2" s="13"/>
      <c r="AO2" s="13"/>
      <c r="AP2" s="13"/>
      <c r="AQ2" s="19"/>
      <c r="AR2" s="20"/>
      <c r="AS2" s="130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30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3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30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30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64"/>
      <c r="M4" s="17"/>
      <c r="N4" s="17"/>
      <c r="O4" s="17"/>
      <c r="P4" s="23"/>
      <c r="Q4" s="24"/>
      <c r="R4" s="24"/>
      <c r="S4" s="26"/>
      <c r="T4" s="24"/>
      <c r="U4" s="24"/>
      <c r="V4" s="131"/>
      <c r="W4" s="29"/>
      <c r="X4" s="24">
        <v>1987</v>
      </c>
      <c r="Y4" s="24" t="s">
        <v>73</v>
      </c>
      <c r="Z4" s="74" t="s">
        <v>68</v>
      </c>
      <c r="AA4" s="24">
        <v>12</v>
      </c>
      <c r="AB4" s="24">
        <v>0</v>
      </c>
      <c r="AC4" s="24">
        <v>6</v>
      </c>
      <c r="AD4" s="24">
        <v>4</v>
      </c>
      <c r="AE4" s="24"/>
      <c r="AF4" s="31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32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64"/>
      <c r="M5" s="17"/>
      <c r="N5" s="17"/>
      <c r="O5" s="17"/>
      <c r="P5" s="23"/>
      <c r="Q5" s="24"/>
      <c r="R5" s="24"/>
      <c r="S5" s="26"/>
      <c r="T5" s="24"/>
      <c r="U5" s="24"/>
      <c r="V5" s="131"/>
      <c r="W5" s="29"/>
      <c r="X5" s="24">
        <v>1988</v>
      </c>
      <c r="Y5" s="24" t="s">
        <v>67</v>
      </c>
      <c r="Z5" s="74" t="s">
        <v>68</v>
      </c>
      <c r="AA5" s="24">
        <v>9</v>
      </c>
      <c r="AB5" s="24">
        <v>0</v>
      </c>
      <c r="AC5" s="24">
        <v>0</v>
      </c>
      <c r="AD5" s="24">
        <v>4</v>
      </c>
      <c r="AE5" s="24"/>
      <c r="AF5" s="31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32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64"/>
      <c r="M6" s="17"/>
      <c r="N6" s="17"/>
      <c r="O6" s="17"/>
      <c r="P6" s="23"/>
      <c r="Q6" s="24"/>
      <c r="R6" s="24"/>
      <c r="S6" s="26"/>
      <c r="T6" s="24"/>
      <c r="U6" s="24"/>
      <c r="V6" s="131"/>
      <c r="W6" s="29"/>
      <c r="X6" s="24"/>
      <c r="Y6" s="28"/>
      <c r="Z6" s="74"/>
      <c r="AA6" s="24"/>
      <c r="AB6" s="24"/>
      <c r="AC6" s="24"/>
      <c r="AD6" s="26"/>
      <c r="AE6" s="24"/>
      <c r="AF6" s="31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32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64"/>
      <c r="M7" s="17"/>
      <c r="N7" s="17"/>
      <c r="O7" s="17"/>
      <c r="P7" s="23"/>
      <c r="Q7" s="24"/>
      <c r="R7" s="24"/>
      <c r="S7" s="26"/>
      <c r="T7" s="24"/>
      <c r="U7" s="24"/>
      <c r="V7" s="131"/>
      <c r="W7" s="29"/>
      <c r="X7" s="24">
        <v>1990</v>
      </c>
      <c r="Y7" s="28" t="s">
        <v>60</v>
      </c>
      <c r="Z7" s="25" t="s">
        <v>68</v>
      </c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32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64"/>
      <c r="M8" s="17"/>
      <c r="N8" s="17"/>
      <c r="O8" s="17"/>
      <c r="P8" s="23"/>
      <c r="Q8" s="24"/>
      <c r="R8" s="24"/>
      <c r="S8" s="26"/>
      <c r="T8" s="24"/>
      <c r="U8" s="24"/>
      <c r="V8" s="131"/>
      <c r="W8" s="29"/>
      <c r="X8" s="24">
        <v>1991</v>
      </c>
      <c r="Y8" s="24" t="s">
        <v>59</v>
      </c>
      <c r="Z8" s="25" t="s">
        <v>68</v>
      </c>
      <c r="AA8" s="24">
        <v>20</v>
      </c>
      <c r="AB8" s="24">
        <v>3</v>
      </c>
      <c r="AC8" s="24">
        <v>22</v>
      </c>
      <c r="AD8" s="24">
        <v>36</v>
      </c>
      <c r="AE8" s="24"/>
      <c r="AF8" s="31"/>
      <c r="AG8" s="23"/>
      <c r="AH8" s="15"/>
      <c r="AI8" s="17" t="s">
        <v>132</v>
      </c>
      <c r="AJ8" s="17" t="s">
        <v>63</v>
      </c>
      <c r="AK8" s="17"/>
      <c r="AL8" s="23"/>
      <c r="AM8" s="24"/>
      <c r="AN8" s="24"/>
      <c r="AO8" s="24"/>
      <c r="AP8" s="24"/>
      <c r="AQ8" s="24"/>
      <c r="AR8" s="132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/>
      <c r="C9" s="28"/>
      <c r="D9" s="25"/>
      <c r="E9" s="24"/>
      <c r="F9" s="24"/>
      <c r="G9" s="24"/>
      <c r="H9" s="26"/>
      <c r="I9" s="24"/>
      <c r="J9" s="27"/>
      <c r="K9" s="29"/>
      <c r="L9" s="64"/>
      <c r="M9" s="17"/>
      <c r="N9" s="17"/>
      <c r="O9" s="17"/>
      <c r="P9" s="23"/>
      <c r="Q9" s="24"/>
      <c r="R9" s="24"/>
      <c r="S9" s="26"/>
      <c r="T9" s="24"/>
      <c r="U9" s="24"/>
      <c r="V9" s="131"/>
      <c r="W9" s="29"/>
      <c r="X9" s="24">
        <v>1992</v>
      </c>
      <c r="Y9" s="24" t="s">
        <v>59</v>
      </c>
      <c r="Z9" s="25" t="s">
        <v>68</v>
      </c>
      <c r="AA9" s="24">
        <v>21</v>
      </c>
      <c r="AB9" s="24">
        <v>3</v>
      </c>
      <c r="AC9" s="24">
        <v>15</v>
      </c>
      <c r="AD9" s="24">
        <v>42</v>
      </c>
      <c r="AE9" s="24"/>
      <c r="AF9" s="31"/>
      <c r="AG9" s="23"/>
      <c r="AH9" s="15"/>
      <c r="AI9" s="24" t="s">
        <v>59</v>
      </c>
      <c r="AJ9" s="17" t="s">
        <v>133</v>
      </c>
      <c r="AK9" s="17"/>
      <c r="AL9" s="23"/>
      <c r="AM9" s="24"/>
      <c r="AN9" s="24"/>
      <c r="AO9" s="24"/>
      <c r="AP9" s="24"/>
      <c r="AQ9" s="24"/>
      <c r="AR9" s="132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24"/>
      <c r="C10" s="28"/>
      <c r="D10" s="25"/>
      <c r="E10" s="24"/>
      <c r="F10" s="24"/>
      <c r="G10" s="24"/>
      <c r="H10" s="26"/>
      <c r="I10" s="24"/>
      <c r="J10" s="27"/>
      <c r="K10" s="29"/>
      <c r="L10" s="64"/>
      <c r="M10" s="17"/>
      <c r="N10" s="17"/>
      <c r="O10" s="17"/>
      <c r="P10" s="23"/>
      <c r="Q10" s="24"/>
      <c r="R10" s="24"/>
      <c r="S10" s="26"/>
      <c r="T10" s="24"/>
      <c r="U10" s="24"/>
      <c r="V10" s="131"/>
      <c r="W10" s="29"/>
      <c r="X10" s="24">
        <v>1993</v>
      </c>
      <c r="Y10" s="28" t="s">
        <v>60</v>
      </c>
      <c r="Z10" s="25" t="s">
        <v>68</v>
      </c>
      <c r="AA10" s="24"/>
      <c r="AB10" s="24"/>
      <c r="AC10" s="24"/>
      <c r="AD10" s="26"/>
      <c r="AE10" s="24"/>
      <c r="AF10" s="27"/>
      <c r="AG10" s="29"/>
      <c r="AH10" s="17"/>
      <c r="AI10" s="17"/>
      <c r="AJ10" s="17"/>
      <c r="AK10" s="17"/>
      <c r="AL10" s="23"/>
      <c r="AM10" s="24"/>
      <c r="AN10" s="24"/>
      <c r="AO10" s="24"/>
      <c r="AP10" s="24"/>
      <c r="AQ10" s="24"/>
      <c r="AR10" s="132"/>
      <c r="AS10" s="1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24">
        <v>1994</v>
      </c>
      <c r="C11" s="24" t="s">
        <v>65</v>
      </c>
      <c r="D11" s="25" t="s">
        <v>68</v>
      </c>
      <c r="E11" s="24">
        <v>28</v>
      </c>
      <c r="F11" s="24">
        <v>1</v>
      </c>
      <c r="G11" s="24">
        <v>7</v>
      </c>
      <c r="H11" s="24">
        <v>42</v>
      </c>
      <c r="I11" s="24">
        <v>158</v>
      </c>
      <c r="J11" s="24"/>
      <c r="K11" s="23"/>
      <c r="L11" s="17"/>
      <c r="M11" s="24" t="s">
        <v>104</v>
      </c>
      <c r="N11" s="17"/>
      <c r="O11" s="17" t="s">
        <v>73</v>
      </c>
      <c r="P11" s="23"/>
      <c r="Q11" s="24"/>
      <c r="R11" s="24"/>
      <c r="S11" s="26"/>
      <c r="T11" s="24"/>
      <c r="U11" s="24"/>
      <c r="V11" s="131"/>
      <c r="W11" s="29"/>
      <c r="X11" s="24"/>
      <c r="Y11" s="28"/>
      <c r="Z11" s="25"/>
      <c r="AA11" s="24"/>
      <c r="AB11" s="24"/>
      <c r="AC11" s="24"/>
      <c r="AD11" s="26"/>
      <c r="AE11" s="24"/>
      <c r="AF11" s="27"/>
      <c r="AG11" s="29"/>
      <c r="AH11" s="17"/>
      <c r="AI11" s="17"/>
      <c r="AJ11" s="17"/>
      <c r="AK11" s="17"/>
      <c r="AL11" s="23"/>
      <c r="AM11" s="24"/>
      <c r="AN11" s="24"/>
      <c r="AO11" s="24"/>
      <c r="AP11" s="24"/>
      <c r="AQ11" s="24"/>
      <c r="AR11" s="132"/>
      <c r="AS11" s="1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24">
        <v>1995</v>
      </c>
      <c r="C12" s="24" t="s">
        <v>62</v>
      </c>
      <c r="D12" s="25" t="s">
        <v>68</v>
      </c>
      <c r="E12" s="24">
        <v>24</v>
      </c>
      <c r="F12" s="24">
        <v>1</v>
      </c>
      <c r="G12" s="24">
        <v>12</v>
      </c>
      <c r="H12" s="24">
        <v>39</v>
      </c>
      <c r="I12" s="24">
        <v>142</v>
      </c>
      <c r="J12" s="24"/>
      <c r="K12" s="23"/>
      <c r="L12" s="17"/>
      <c r="M12" s="17" t="s">
        <v>62</v>
      </c>
      <c r="N12" s="17"/>
      <c r="O12" s="17" t="s">
        <v>106</v>
      </c>
      <c r="P12" s="23"/>
      <c r="Q12" s="24"/>
      <c r="R12" s="24"/>
      <c r="S12" s="26"/>
      <c r="T12" s="24"/>
      <c r="U12" s="24"/>
      <c r="V12" s="131"/>
      <c r="W12" s="29"/>
      <c r="X12" s="24"/>
      <c r="Y12" s="28"/>
      <c r="Z12" s="25"/>
      <c r="AA12" s="24"/>
      <c r="AB12" s="24"/>
      <c r="AC12" s="24"/>
      <c r="AD12" s="26"/>
      <c r="AE12" s="24"/>
      <c r="AF12" s="27"/>
      <c r="AG12" s="29"/>
      <c r="AH12" s="17"/>
      <c r="AI12" s="17"/>
      <c r="AJ12" s="17"/>
      <c r="AK12" s="17"/>
      <c r="AL12" s="23"/>
      <c r="AM12" s="24"/>
      <c r="AN12" s="24"/>
      <c r="AO12" s="24"/>
      <c r="AP12" s="24"/>
      <c r="AQ12" s="24"/>
      <c r="AR12" s="132"/>
      <c r="AS12" s="1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24"/>
      <c r="C13" s="28"/>
      <c r="D13" s="25"/>
      <c r="E13" s="24"/>
      <c r="F13" s="24"/>
      <c r="G13" s="24"/>
      <c r="H13" s="26"/>
      <c r="I13" s="24"/>
      <c r="J13" s="27"/>
      <c r="K13" s="29"/>
      <c r="L13" s="64"/>
      <c r="M13" s="17"/>
      <c r="N13" s="17"/>
      <c r="O13" s="17"/>
      <c r="P13" s="23"/>
      <c r="Q13" s="24"/>
      <c r="R13" s="24"/>
      <c r="S13" s="26"/>
      <c r="T13" s="24"/>
      <c r="U13" s="24"/>
      <c r="V13" s="131"/>
      <c r="W13" s="29"/>
      <c r="X13" s="24"/>
      <c r="Y13" s="28"/>
      <c r="Z13" s="25"/>
      <c r="AA13" s="24"/>
      <c r="AB13" s="24"/>
      <c r="AC13" s="24"/>
      <c r="AD13" s="26"/>
      <c r="AE13" s="24"/>
      <c r="AF13" s="27"/>
      <c r="AG13" s="29"/>
      <c r="AH13" s="17"/>
      <c r="AI13" s="17"/>
      <c r="AJ13" s="17"/>
      <c r="AK13" s="17"/>
      <c r="AL13" s="23"/>
      <c r="AM13" s="24"/>
      <c r="AN13" s="24"/>
      <c r="AO13" s="24"/>
      <c r="AP13" s="24"/>
      <c r="AQ13" s="24"/>
      <c r="AR13" s="132"/>
      <c r="AS13" s="1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24">
        <v>2003</v>
      </c>
      <c r="C14" s="28" t="s">
        <v>60</v>
      </c>
      <c r="D14" s="25" t="s">
        <v>80</v>
      </c>
      <c r="E14" s="24">
        <v>13</v>
      </c>
      <c r="F14" s="24">
        <v>0</v>
      </c>
      <c r="G14" s="24">
        <v>1</v>
      </c>
      <c r="H14" s="26">
        <v>27</v>
      </c>
      <c r="I14" s="24">
        <v>63</v>
      </c>
      <c r="J14" s="27">
        <v>0.6</v>
      </c>
      <c r="K14" s="29">
        <v>105</v>
      </c>
      <c r="L14" s="64"/>
      <c r="M14" s="17"/>
      <c r="N14" s="17"/>
      <c r="O14" s="17"/>
      <c r="P14" s="23"/>
      <c r="Q14" s="24"/>
      <c r="R14" s="24"/>
      <c r="S14" s="26"/>
      <c r="T14" s="24"/>
      <c r="U14" s="24"/>
      <c r="V14" s="131"/>
      <c r="W14" s="29"/>
      <c r="X14" s="24"/>
      <c r="Y14" s="28"/>
      <c r="Z14" s="25"/>
      <c r="AA14" s="24"/>
      <c r="AB14" s="24"/>
      <c r="AC14" s="24"/>
      <c r="AD14" s="26"/>
      <c r="AE14" s="24"/>
      <c r="AF14" s="27"/>
      <c r="AG14" s="29"/>
      <c r="AH14" s="17"/>
      <c r="AI14" s="17"/>
      <c r="AJ14" s="17"/>
      <c r="AK14" s="17"/>
      <c r="AL14" s="23"/>
      <c r="AM14" s="24"/>
      <c r="AN14" s="24"/>
      <c r="AO14" s="24"/>
      <c r="AP14" s="24"/>
      <c r="AQ14" s="24"/>
      <c r="AR14" s="132"/>
      <c r="AS14" s="1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106" t="s">
        <v>126</v>
      </c>
      <c r="C15" s="110"/>
      <c r="D15" s="109"/>
      <c r="E15" s="108">
        <f>SUM(E4:E14)</f>
        <v>65</v>
      </c>
      <c r="F15" s="108">
        <f>SUM(F4:F14)</f>
        <v>2</v>
      </c>
      <c r="G15" s="108">
        <f>SUM(G4:G14)</f>
        <v>20</v>
      </c>
      <c r="H15" s="108">
        <f>SUM(H4:H14)</f>
        <v>108</v>
      </c>
      <c r="I15" s="108">
        <f>SUM(I4:I14)</f>
        <v>363</v>
      </c>
      <c r="J15" s="133">
        <v>0</v>
      </c>
      <c r="K15" s="79">
        <f>SUM(K4:K14)</f>
        <v>105</v>
      </c>
      <c r="L15" s="21"/>
      <c r="M15" s="19"/>
      <c r="N15" s="68"/>
      <c r="O15" s="69"/>
      <c r="P15" s="23"/>
      <c r="Q15" s="108">
        <f>SUM(Q4:Q14)</f>
        <v>0</v>
      </c>
      <c r="R15" s="108">
        <f>SUM(R4:R14)</f>
        <v>0</v>
      </c>
      <c r="S15" s="108">
        <f>SUM(S4:S14)</f>
        <v>0</v>
      </c>
      <c r="T15" s="108">
        <f>SUM(T4:T14)</f>
        <v>0</v>
      </c>
      <c r="U15" s="108">
        <f>SUM(U4:U14)</f>
        <v>0</v>
      </c>
      <c r="V15" s="32">
        <v>0</v>
      </c>
      <c r="W15" s="79">
        <f>SUM(W4:W14)</f>
        <v>0</v>
      </c>
      <c r="X15" s="15" t="s">
        <v>126</v>
      </c>
      <c r="Y15" s="16"/>
      <c r="Z15" s="14"/>
      <c r="AA15" s="108">
        <f>SUM(AA4:AA14)</f>
        <v>62</v>
      </c>
      <c r="AB15" s="108">
        <f>SUM(AB4:AB14)</f>
        <v>6</v>
      </c>
      <c r="AC15" s="108">
        <f>SUM(AC4:AC14)</f>
        <v>43</v>
      </c>
      <c r="AD15" s="108">
        <f>SUM(AD4:AD14)</f>
        <v>86</v>
      </c>
      <c r="AE15" s="108">
        <f>SUM(AE4:AE14)</f>
        <v>0</v>
      </c>
      <c r="AF15" s="133">
        <v>0</v>
      </c>
      <c r="AG15" s="79">
        <f>SUM(AG4:AG14)</f>
        <v>0</v>
      </c>
      <c r="AH15" s="21"/>
      <c r="AI15" s="19"/>
      <c r="AJ15" s="68"/>
      <c r="AK15" s="69"/>
      <c r="AL15" s="23"/>
      <c r="AM15" s="108">
        <f>SUM(AM4:AM14)</f>
        <v>0</v>
      </c>
      <c r="AN15" s="108">
        <f>SUM(AN4:AN14)</f>
        <v>0</v>
      </c>
      <c r="AO15" s="108">
        <f>SUM(AO4:AO14)</f>
        <v>0</v>
      </c>
      <c r="AP15" s="108">
        <f>SUM(AP4:AP14)</f>
        <v>0</v>
      </c>
      <c r="AQ15" s="108">
        <f>SUM(AQ4:AQ14)</f>
        <v>0</v>
      </c>
      <c r="AR15" s="133">
        <v>0</v>
      </c>
      <c r="AS15" s="130">
        <f>SUM(AS4:AS14)</f>
        <v>0</v>
      </c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34"/>
      <c r="C16" s="34"/>
      <c r="D16" s="34"/>
      <c r="E16" s="34"/>
      <c r="F16" s="34"/>
      <c r="G16" s="34"/>
      <c r="H16" s="34"/>
      <c r="I16" s="34"/>
      <c r="J16" s="35"/>
      <c r="K16" s="29"/>
      <c r="L16" s="23"/>
      <c r="M16" s="23"/>
      <c r="N16" s="23"/>
      <c r="O16" s="23"/>
      <c r="P16" s="34"/>
      <c r="Q16" s="34"/>
      <c r="R16" s="34"/>
      <c r="S16" s="34"/>
      <c r="T16" s="34"/>
      <c r="U16" s="23"/>
      <c r="V16" s="23"/>
      <c r="W16" s="29"/>
      <c r="X16" s="34"/>
      <c r="Y16" s="34"/>
      <c r="Z16" s="34"/>
      <c r="AA16" s="34"/>
      <c r="AB16" s="34"/>
      <c r="AC16" s="34"/>
      <c r="AD16" s="34"/>
      <c r="AE16" s="34"/>
      <c r="AF16" s="35"/>
      <c r="AG16" s="29"/>
      <c r="AH16" s="23"/>
      <c r="AI16" s="23"/>
      <c r="AJ16" s="23"/>
      <c r="AK16" s="23"/>
      <c r="AL16" s="34"/>
      <c r="AM16" s="34"/>
      <c r="AN16" s="34"/>
      <c r="AO16" s="34"/>
      <c r="AP16" s="34"/>
      <c r="AQ16" s="23"/>
      <c r="AR16" s="23"/>
      <c r="AS16" s="29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x14ac:dyDescent="0.25">
      <c r="A17" s="34"/>
      <c r="B17" s="134" t="s">
        <v>127</v>
      </c>
      <c r="C17" s="135"/>
      <c r="D17" s="136"/>
      <c r="E17" s="14" t="s">
        <v>3</v>
      </c>
      <c r="F17" s="17" t="s">
        <v>8</v>
      </c>
      <c r="G17" s="14" t="s">
        <v>5</v>
      </c>
      <c r="H17" s="17" t="s">
        <v>6</v>
      </c>
      <c r="I17" s="17" t="s">
        <v>16</v>
      </c>
      <c r="J17" s="17" t="s">
        <v>21</v>
      </c>
      <c r="K17" s="23"/>
      <c r="L17" s="17" t="s">
        <v>26</v>
      </c>
      <c r="M17" s="17" t="s">
        <v>27</v>
      </c>
      <c r="N17" s="17" t="s">
        <v>128</v>
      </c>
      <c r="O17" s="17" t="s">
        <v>129</v>
      </c>
      <c r="Q17" s="34"/>
      <c r="R17" s="34" t="s">
        <v>57</v>
      </c>
      <c r="S17" s="34"/>
      <c r="T17" s="56" t="s">
        <v>131</v>
      </c>
      <c r="U17" s="23"/>
      <c r="V17" s="29"/>
      <c r="W17" s="29"/>
      <c r="X17" s="29"/>
      <c r="Y17" s="29"/>
      <c r="Z17" s="29"/>
      <c r="AA17" s="29"/>
      <c r="AB17" s="29"/>
      <c r="AC17" s="34"/>
      <c r="AD17" s="34"/>
      <c r="AE17" s="34"/>
      <c r="AF17" s="34"/>
      <c r="AG17" s="34"/>
      <c r="AH17" s="34"/>
      <c r="AI17" s="34"/>
      <c r="AJ17" s="34"/>
      <c r="AK17" s="34"/>
      <c r="AM17" s="29"/>
      <c r="AN17" s="29"/>
      <c r="AO17" s="29"/>
      <c r="AP17" s="29"/>
      <c r="AQ17" s="29"/>
      <c r="AR17" s="29"/>
      <c r="AS17" s="29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x14ac:dyDescent="0.25">
      <c r="A18" s="34"/>
      <c r="B18" s="39" t="s">
        <v>11</v>
      </c>
      <c r="C18" s="11"/>
      <c r="D18" s="41"/>
      <c r="E18" s="137">
        <v>217</v>
      </c>
      <c r="F18" s="137">
        <v>14</v>
      </c>
      <c r="G18" s="137">
        <v>28</v>
      </c>
      <c r="H18" s="137">
        <v>207</v>
      </c>
      <c r="I18" s="137">
        <v>783</v>
      </c>
      <c r="J18" s="138">
        <v>0.51600000000000001</v>
      </c>
      <c r="K18" s="34">
        <f>PRODUCT(I18/J18)</f>
        <v>1517.4418604651162</v>
      </c>
      <c r="L18" s="139">
        <f>PRODUCT((F18+G18)/E18)</f>
        <v>0.19354838709677419</v>
      </c>
      <c r="M18" s="139">
        <f>PRODUCT(H18/E18)</f>
        <v>0.95391705069124422</v>
      </c>
      <c r="N18" s="139">
        <f>PRODUCT((F18+G18+H18)/E18)</f>
        <v>1.1474654377880185</v>
      </c>
      <c r="O18" s="139">
        <f>PRODUCT(I18/E18)</f>
        <v>3.6082949308755761</v>
      </c>
      <c r="Q18" s="34"/>
      <c r="R18" s="34"/>
      <c r="S18" s="34"/>
      <c r="T18" s="56" t="s">
        <v>82</v>
      </c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x14ac:dyDescent="0.25">
      <c r="A19" s="34"/>
      <c r="B19" s="140" t="s">
        <v>93</v>
      </c>
      <c r="C19" s="141"/>
      <c r="D19" s="142"/>
      <c r="E19" s="137">
        <f>PRODUCT(E15+Q15)</f>
        <v>65</v>
      </c>
      <c r="F19" s="137">
        <f>PRODUCT(F15+R15)</f>
        <v>2</v>
      </c>
      <c r="G19" s="137">
        <f>PRODUCT(G15+S15)</f>
        <v>20</v>
      </c>
      <c r="H19" s="137">
        <f>PRODUCT(H15+T15)</f>
        <v>108</v>
      </c>
      <c r="I19" s="137">
        <f>PRODUCT(I15+U15)</f>
        <v>363</v>
      </c>
      <c r="J19" s="138"/>
      <c r="K19" s="34">
        <f>PRODUCT(K15+W15)</f>
        <v>105</v>
      </c>
      <c r="L19" s="139">
        <f>PRODUCT((F19+G19)/E19)</f>
        <v>0.33846153846153848</v>
      </c>
      <c r="M19" s="139">
        <f>PRODUCT(H19/E19)</f>
        <v>1.6615384615384616</v>
      </c>
      <c r="N19" s="139">
        <f>PRODUCT((F19+G19+H19)/E19)</f>
        <v>2</v>
      </c>
      <c r="O19" s="139">
        <f>PRODUCT(I19/E19)</f>
        <v>5.5846153846153843</v>
      </c>
      <c r="Q19" s="34"/>
      <c r="R19" s="34"/>
      <c r="S19" s="34"/>
      <c r="T19" s="34" t="s">
        <v>81</v>
      </c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x14ac:dyDescent="0.25">
      <c r="A20" s="34"/>
      <c r="B20" s="96" t="s">
        <v>124</v>
      </c>
      <c r="C20" s="94"/>
      <c r="D20" s="97"/>
      <c r="E20" s="137">
        <f>PRODUCT(AA15+AM15)</f>
        <v>62</v>
      </c>
      <c r="F20" s="137">
        <f>PRODUCT(AB15+AN15)</f>
        <v>6</v>
      </c>
      <c r="G20" s="137">
        <f>PRODUCT(AC15+AO15)</f>
        <v>43</v>
      </c>
      <c r="H20" s="137">
        <f>PRODUCT(AD15+AP15)</f>
        <v>86</v>
      </c>
      <c r="I20" s="137">
        <f>PRODUCT(AE15+AQ15)</f>
        <v>0</v>
      </c>
      <c r="J20" s="138">
        <v>0</v>
      </c>
      <c r="K20" s="23">
        <f>PRODUCT(AG15+AS15)</f>
        <v>0</v>
      </c>
      <c r="L20" s="139">
        <v>0</v>
      </c>
      <c r="M20" s="139">
        <v>0</v>
      </c>
      <c r="N20" s="139">
        <v>0</v>
      </c>
      <c r="O20" s="139">
        <v>0</v>
      </c>
      <c r="Q20" s="34"/>
      <c r="R20" s="34"/>
      <c r="S20" s="34"/>
      <c r="T20" s="34" t="s">
        <v>83</v>
      </c>
      <c r="U20" s="23"/>
      <c r="V20" s="23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23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x14ac:dyDescent="0.25">
      <c r="A21" s="34"/>
      <c r="B21" s="143" t="s">
        <v>126</v>
      </c>
      <c r="C21" s="81"/>
      <c r="D21" s="144"/>
      <c r="E21" s="137">
        <f>SUM(E18:E20)</f>
        <v>344</v>
      </c>
      <c r="F21" s="137">
        <f t="shared" ref="F21:I21" si="0">SUM(F18:F20)</f>
        <v>22</v>
      </c>
      <c r="G21" s="137">
        <f t="shared" si="0"/>
        <v>91</v>
      </c>
      <c r="H21" s="137">
        <f t="shared" si="0"/>
        <v>401</v>
      </c>
      <c r="I21" s="137">
        <f t="shared" si="0"/>
        <v>1146</v>
      </c>
      <c r="J21" s="138"/>
      <c r="K21" s="34">
        <f>SUM(K18:K20)</f>
        <v>1622.4418604651162</v>
      </c>
      <c r="L21" s="139">
        <f>PRODUCT((F21+G21)/E21)</f>
        <v>0.32848837209302323</v>
      </c>
      <c r="M21" s="139">
        <f>PRODUCT(H21/E21)</f>
        <v>1.1656976744186047</v>
      </c>
      <c r="N21" s="139">
        <f>PRODUCT((F21+G21+H21)/E21)</f>
        <v>1.4941860465116279</v>
      </c>
      <c r="O21" s="139">
        <f>PRODUCT(I21/282)</f>
        <v>4.0638297872340425</v>
      </c>
      <c r="Q21" s="23"/>
      <c r="R21" s="23"/>
      <c r="S21" s="23"/>
      <c r="T21" s="34" t="s">
        <v>84</v>
      </c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23"/>
      <c r="F22" s="23"/>
      <c r="G22" s="23"/>
      <c r="H22" s="23"/>
      <c r="I22" s="23"/>
      <c r="J22" s="34"/>
      <c r="K22" s="34"/>
      <c r="L22" s="23"/>
      <c r="M22" s="23"/>
      <c r="N22" s="23"/>
      <c r="O22" s="23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4"/>
      <c r="AP55" s="34"/>
      <c r="AQ55" s="34"/>
      <c r="AR55" s="34"/>
      <c r="AS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4"/>
      <c r="AP56" s="34"/>
      <c r="AQ56" s="34"/>
      <c r="AR56" s="34"/>
      <c r="AS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4"/>
      <c r="AP57" s="34"/>
      <c r="AQ57" s="34"/>
      <c r="AR57" s="34"/>
      <c r="AS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4"/>
      <c r="AP58" s="34"/>
      <c r="AQ58" s="34"/>
      <c r="AR58" s="34"/>
      <c r="AS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4"/>
      <c r="AP59" s="34"/>
      <c r="AQ59" s="34"/>
      <c r="AR59" s="34"/>
      <c r="AS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J78" s="34"/>
      <c r="K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J79" s="34"/>
      <c r="K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J80" s="34"/>
      <c r="K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J81" s="34"/>
      <c r="K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J82" s="34"/>
      <c r="K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A174" s="34"/>
      <c r="B174" s="34"/>
      <c r="C174" s="34"/>
      <c r="D174" s="34"/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A175" s="34"/>
      <c r="B175" s="34"/>
      <c r="C175" s="34"/>
      <c r="D175" s="34"/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  <c r="AT175" s="34"/>
      <c r="AU175" s="34"/>
      <c r="AV175" s="34"/>
      <c r="AW175" s="34"/>
      <c r="AX175" s="34"/>
      <c r="AY175" s="34"/>
      <c r="AZ175" s="34"/>
      <c r="BA175" s="34"/>
      <c r="BB175" s="34"/>
      <c r="BC175" s="34"/>
      <c r="BD175" s="34"/>
      <c r="BE175" s="34"/>
    </row>
    <row r="176" spans="1:57" ht="14.25" x14ac:dyDescent="0.2">
      <c r="A176" s="34"/>
      <c r="B176" s="34"/>
      <c r="C176" s="34"/>
      <c r="D176" s="34"/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  <c r="AT176" s="34"/>
      <c r="AU176" s="34"/>
      <c r="AV176" s="34"/>
      <c r="AW176" s="34"/>
      <c r="AX176" s="34"/>
      <c r="AY176" s="34"/>
      <c r="AZ176" s="34"/>
      <c r="BA176" s="34"/>
      <c r="BB176" s="34"/>
      <c r="BC176" s="34"/>
      <c r="BD176" s="34"/>
      <c r="BE176" s="34"/>
    </row>
    <row r="177" spans="1:57" ht="14.25" x14ac:dyDescent="0.2">
      <c r="A177" s="34"/>
      <c r="B177" s="34"/>
      <c r="C177" s="34"/>
      <c r="D177" s="34"/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  <c r="AT177" s="34"/>
      <c r="AU177" s="34"/>
      <c r="AV177" s="34"/>
      <c r="AW177" s="34"/>
      <c r="AX177" s="34"/>
      <c r="AY177" s="34"/>
      <c r="AZ177" s="34"/>
      <c r="BA177" s="34"/>
      <c r="BB177" s="34"/>
      <c r="BC177" s="34"/>
      <c r="BD177" s="34"/>
      <c r="BE177" s="34"/>
    </row>
    <row r="178" spans="1:57" ht="14.25" x14ac:dyDescent="0.2">
      <c r="A178" s="34"/>
      <c r="B178" s="34"/>
      <c r="C178" s="34"/>
      <c r="D178" s="34"/>
      <c r="L178"/>
      <c r="M178"/>
      <c r="N178"/>
      <c r="O178"/>
      <c r="P178"/>
      <c r="Q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  <c r="AT178" s="34"/>
      <c r="AU178" s="34"/>
      <c r="AV178" s="34"/>
      <c r="AW178" s="34"/>
      <c r="AX178" s="34"/>
      <c r="AY178" s="34"/>
      <c r="AZ178" s="34"/>
      <c r="BA178" s="34"/>
      <c r="BB178" s="34"/>
      <c r="BC178" s="34"/>
      <c r="BD178" s="34"/>
      <c r="BE178" s="34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  <c r="AT179" s="34"/>
      <c r="AU179" s="34"/>
      <c r="AV179" s="34"/>
      <c r="AW179" s="34"/>
      <c r="AX179" s="34"/>
      <c r="AY179" s="34"/>
      <c r="AZ179" s="34"/>
      <c r="BA179" s="34"/>
      <c r="BB179" s="34"/>
      <c r="BC179" s="34"/>
      <c r="BD179" s="34"/>
      <c r="BE179" s="34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4"/>
      <c r="AL181" s="23"/>
    </row>
    <row r="182" spans="1:57" ht="14.25" x14ac:dyDescent="0.2">
      <c r="L182"/>
      <c r="M182"/>
      <c r="N182"/>
      <c r="O182"/>
      <c r="P182"/>
      <c r="Q182" s="23"/>
      <c r="R182" s="23"/>
      <c r="S182" s="23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4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4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34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 s="34"/>
      <c r="AL185" s="23"/>
    </row>
    <row r="186" spans="1:57" ht="14.25" x14ac:dyDescent="0.2">
      <c r="L186" s="23"/>
      <c r="M186" s="23"/>
      <c r="N186" s="23"/>
      <c r="O186" s="23"/>
      <c r="P186" s="23"/>
      <c r="R186" s="23"/>
      <c r="S186" s="23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 s="23"/>
      <c r="AL186" s="23"/>
    </row>
    <row r="187" spans="1:57" x14ac:dyDescent="0.25"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:57" x14ac:dyDescent="0.25"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</row>
    <row r="189" spans="1:57" x14ac:dyDescent="0.25"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</row>
    <row r="190" spans="1:57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  <row r="217" spans="12:38" ht="14.25" x14ac:dyDescent="0.2">
      <c r="L217"/>
      <c r="M217"/>
      <c r="N217"/>
      <c r="O217"/>
      <c r="P217"/>
      <c r="T217" s="34"/>
      <c r="U217" s="34"/>
      <c r="V217" s="34"/>
      <c r="W217" s="34"/>
      <c r="X217" s="34"/>
      <c r="Y217" s="34"/>
      <c r="Z217" s="34"/>
      <c r="AA217" s="34"/>
      <c r="AB217" s="34"/>
      <c r="AC217" s="34"/>
      <c r="AD217" s="34"/>
      <c r="AE217" s="34"/>
      <c r="AF217" s="34"/>
      <c r="AG217" s="34"/>
      <c r="AH217" s="34"/>
      <c r="AI217" s="34"/>
      <c r="AJ217" s="34"/>
      <c r="AK217"/>
      <c r="AL217"/>
    </row>
    <row r="218" spans="12:38" ht="14.25" x14ac:dyDescent="0.2">
      <c r="L218"/>
      <c r="M218"/>
      <c r="N218"/>
      <c r="O218"/>
      <c r="P218"/>
      <c r="T218" s="34"/>
      <c r="U218" s="34"/>
      <c r="V218" s="34"/>
      <c r="W218" s="34"/>
      <c r="X218" s="34"/>
      <c r="Y218" s="34"/>
      <c r="Z218" s="34"/>
      <c r="AA218" s="34"/>
      <c r="AB218" s="34"/>
      <c r="AC218" s="34"/>
      <c r="AD218" s="34"/>
      <c r="AE218" s="34"/>
      <c r="AF218" s="34"/>
      <c r="AG218" s="34"/>
      <c r="AH218" s="34"/>
      <c r="AI218" s="34"/>
      <c r="AJ218" s="34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7109375" style="57" customWidth="1"/>
    <col min="3" max="3" width="21.5703125" style="58" customWidth="1"/>
    <col min="4" max="4" width="10.5703125" style="65" customWidth="1"/>
    <col min="5" max="5" width="8" style="65" customWidth="1"/>
    <col min="6" max="6" width="0.7109375" style="29" customWidth="1"/>
    <col min="7" max="11" width="5.28515625" style="58" customWidth="1"/>
    <col min="12" max="12" width="7.28515625" style="58" customWidth="1"/>
    <col min="13" max="16" width="5.28515625" style="58" customWidth="1"/>
    <col min="17" max="21" width="6.7109375" style="58" customWidth="1"/>
    <col min="22" max="22" width="9" style="58" customWidth="1"/>
    <col min="23" max="23" width="18.140625" style="65" customWidth="1"/>
    <col min="24" max="24" width="9.7109375" style="58" customWidth="1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7"/>
      <c r="B1" s="66" t="s">
        <v>45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59"/>
      <c r="Y1" s="62"/>
      <c r="Z1" s="62"/>
      <c r="AA1" s="62"/>
      <c r="AB1" s="62"/>
      <c r="AC1" s="62"/>
      <c r="AD1" s="62"/>
    </row>
    <row r="2" spans="1:30" x14ac:dyDescent="0.25">
      <c r="A2" s="7"/>
      <c r="B2" s="9" t="s">
        <v>71</v>
      </c>
      <c r="C2" s="82" t="s">
        <v>72</v>
      </c>
      <c r="D2" s="63"/>
      <c r="E2" s="10"/>
      <c r="F2" s="83"/>
      <c r="G2" s="63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3"/>
      <c r="X2" s="26"/>
      <c r="Y2" s="62"/>
      <c r="Z2" s="62"/>
      <c r="AA2" s="62"/>
      <c r="AB2" s="62"/>
      <c r="AC2" s="62"/>
      <c r="AD2" s="62"/>
    </row>
    <row r="3" spans="1:30" x14ac:dyDescent="0.25">
      <c r="A3" s="7"/>
      <c r="B3" s="105" t="s">
        <v>94</v>
      </c>
      <c r="C3" s="21" t="s">
        <v>33</v>
      </c>
      <c r="D3" s="106" t="s">
        <v>34</v>
      </c>
      <c r="E3" s="107" t="s">
        <v>1</v>
      </c>
      <c r="F3" s="23"/>
      <c r="G3" s="108" t="s">
        <v>35</v>
      </c>
      <c r="H3" s="109" t="s">
        <v>36</v>
      </c>
      <c r="I3" s="109" t="s">
        <v>30</v>
      </c>
      <c r="J3" s="16" t="s">
        <v>37</v>
      </c>
      <c r="K3" s="110" t="s">
        <v>38</v>
      </c>
      <c r="L3" s="110" t="s">
        <v>39</v>
      </c>
      <c r="M3" s="108" t="s">
        <v>40</v>
      </c>
      <c r="N3" s="108" t="s">
        <v>29</v>
      </c>
      <c r="O3" s="109" t="s">
        <v>41</v>
      </c>
      <c r="P3" s="108" t="s">
        <v>36</v>
      </c>
      <c r="Q3" s="108" t="s">
        <v>16</v>
      </c>
      <c r="R3" s="108">
        <v>1</v>
      </c>
      <c r="S3" s="108">
        <v>2</v>
      </c>
      <c r="T3" s="108">
        <v>3</v>
      </c>
      <c r="U3" s="108" t="s">
        <v>42</v>
      </c>
      <c r="V3" s="16" t="s">
        <v>21</v>
      </c>
      <c r="W3" s="15" t="s">
        <v>43</v>
      </c>
      <c r="X3" s="15" t="s">
        <v>44</v>
      </c>
      <c r="Y3" s="62"/>
      <c r="Z3" s="62"/>
      <c r="AA3" s="62"/>
      <c r="AB3" s="62"/>
      <c r="AC3" s="62"/>
      <c r="AD3" s="62"/>
    </row>
    <row r="4" spans="1:30" x14ac:dyDescent="0.25">
      <c r="A4" s="22"/>
      <c r="B4" s="111" t="s">
        <v>95</v>
      </c>
      <c r="C4" s="112" t="s">
        <v>96</v>
      </c>
      <c r="D4" s="101" t="s">
        <v>97</v>
      </c>
      <c r="E4" s="113" t="s">
        <v>78</v>
      </c>
      <c r="F4" s="23"/>
      <c r="G4" s="98">
        <v>1</v>
      </c>
      <c r="H4" s="98"/>
      <c r="I4" s="98"/>
      <c r="J4" s="99" t="s">
        <v>98</v>
      </c>
      <c r="K4" s="99">
        <v>6</v>
      </c>
      <c r="L4" s="99"/>
      <c r="M4" s="98">
        <v>1</v>
      </c>
      <c r="N4" s="98"/>
      <c r="O4" s="98"/>
      <c r="P4" s="98"/>
      <c r="Q4" s="115" t="s">
        <v>102</v>
      </c>
      <c r="R4" s="115" t="s">
        <v>103</v>
      </c>
      <c r="S4" s="125" t="s">
        <v>58</v>
      </c>
      <c r="T4" s="125"/>
      <c r="U4" s="125"/>
      <c r="V4" s="114">
        <v>0.71399999999999997</v>
      </c>
      <c r="W4" s="112" t="s">
        <v>99</v>
      </c>
      <c r="X4" s="98">
        <v>5075</v>
      </c>
      <c r="Y4" s="62"/>
      <c r="Z4" s="62"/>
      <c r="AA4" s="62"/>
      <c r="AB4" s="62"/>
      <c r="AC4" s="62"/>
      <c r="AD4" s="62"/>
    </row>
    <row r="5" spans="1:30" x14ac:dyDescent="0.25">
      <c r="A5" s="22"/>
      <c r="B5" s="116" t="s">
        <v>100</v>
      </c>
      <c r="C5" s="117" t="s">
        <v>101</v>
      </c>
      <c r="D5" s="6"/>
      <c r="E5" s="103"/>
      <c r="F5" s="78"/>
      <c r="G5" s="118"/>
      <c r="H5" s="6"/>
      <c r="I5" s="6"/>
      <c r="J5" s="6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7"/>
      <c r="V5" s="119"/>
      <c r="W5" s="119"/>
      <c r="X5" s="120"/>
      <c r="Y5" s="62"/>
      <c r="Z5" s="56"/>
      <c r="AA5" s="56"/>
      <c r="AB5" s="56"/>
      <c r="AC5" s="62"/>
      <c r="AD5" s="62"/>
    </row>
    <row r="6" spans="1:30" x14ac:dyDescent="0.25">
      <c r="A6" s="22"/>
      <c r="B6" s="121"/>
      <c r="C6" s="80"/>
      <c r="D6" s="122"/>
      <c r="E6" s="81"/>
      <c r="F6" s="81"/>
      <c r="G6" s="123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124"/>
      <c r="Y6" s="34"/>
      <c r="Z6" s="34"/>
      <c r="AA6" s="23"/>
      <c r="AB6" s="23"/>
      <c r="AC6" s="62"/>
      <c r="AD6" s="62"/>
    </row>
    <row r="7" spans="1:30" x14ac:dyDescent="0.25">
      <c r="A7" s="22"/>
      <c r="B7" s="56"/>
      <c r="C7" s="34"/>
      <c r="D7" s="56"/>
      <c r="E7" s="77"/>
      <c r="G7" s="34"/>
      <c r="H7" s="34"/>
      <c r="I7" s="34"/>
      <c r="J7" s="23"/>
      <c r="K7" s="23"/>
      <c r="L7" s="23"/>
      <c r="M7" s="34"/>
      <c r="N7" s="34"/>
      <c r="O7" s="34"/>
      <c r="P7" s="34"/>
      <c r="Q7" s="34"/>
      <c r="R7" s="34"/>
      <c r="S7" s="34"/>
      <c r="T7" s="34"/>
      <c r="U7" s="34"/>
      <c r="V7" s="34"/>
      <c r="W7" s="56"/>
      <c r="X7" s="34"/>
      <c r="Y7" s="62"/>
      <c r="Z7" s="62"/>
      <c r="AA7" s="62"/>
      <c r="AB7" s="62"/>
      <c r="AC7" s="62"/>
      <c r="AD7" s="62"/>
    </row>
    <row r="8" spans="1:30" x14ac:dyDescent="0.25">
      <c r="A8" s="22"/>
      <c r="B8" s="56"/>
      <c r="C8" s="34"/>
      <c r="D8" s="56"/>
      <c r="E8" s="77"/>
      <c r="G8" s="34"/>
      <c r="H8" s="34"/>
      <c r="I8" s="34"/>
      <c r="J8" s="23"/>
      <c r="K8" s="23"/>
      <c r="L8" s="23"/>
      <c r="M8" s="34"/>
      <c r="N8" s="34"/>
      <c r="O8" s="34"/>
      <c r="P8" s="34"/>
      <c r="Q8" s="34"/>
      <c r="R8" s="34"/>
      <c r="S8" s="34"/>
      <c r="T8" s="34"/>
      <c r="U8" s="34"/>
      <c r="V8" s="34"/>
      <c r="W8" s="56"/>
      <c r="X8" s="34"/>
      <c r="Y8" s="62"/>
      <c r="Z8" s="62"/>
      <c r="AA8" s="62"/>
      <c r="AB8" s="62"/>
      <c r="AC8" s="62"/>
      <c r="AD8" s="62"/>
    </row>
    <row r="9" spans="1:30" x14ac:dyDescent="0.25">
      <c r="A9" s="22"/>
      <c r="B9" s="56"/>
      <c r="C9" s="34"/>
      <c r="D9" s="56"/>
      <c r="E9" s="77"/>
      <c r="G9" s="34"/>
      <c r="H9" s="34"/>
      <c r="I9" s="34"/>
      <c r="J9" s="23"/>
      <c r="K9" s="23"/>
      <c r="L9" s="23"/>
      <c r="M9" s="34"/>
      <c r="N9" s="34"/>
      <c r="O9" s="34"/>
      <c r="P9" s="34"/>
      <c r="Q9" s="34"/>
      <c r="R9" s="34"/>
      <c r="S9" s="34"/>
      <c r="T9" s="34"/>
      <c r="U9" s="34"/>
      <c r="V9" s="34"/>
      <c r="W9" s="56"/>
      <c r="X9" s="34"/>
      <c r="Y9" s="62"/>
      <c r="Z9" s="62"/>
      <c r="AA9" s="62"/>
      <c r="AB9" s="62"/>
      <c r="AC9" s="62"/>
      <c r="AD9" s="62"/>
    </row>
    <row r="10" spans="1:30" x14ac:dyDescent="0.25">
      <c r="A10" s="22"/>
      <c r="B10" s="56"/>
      <c r="C10" s="34"/>
      <c r="D10" s="56"/>
      <c r="E10" s="77"/>
      <c r="G10" s="34"/>
      <c r="H10" s="34"/>
      <c r="I10" s="34"/>
      <c r="J10" s="23"/>
      <c r="K10" s="23"/>
      <c r="L10" s="23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56"/>
      <c r="X10" s="34"/>
      <c r="Y10" s="62"/>
      <c r="Z10" s="62"/>
      <c r="AA10" s="62"/>
      <c r="AB10" s="62"/>
      <c r="AC10" s="62"/>
      <c r="AD10" s="62"/>
    </row>
    <row r="11" spans="1:30" x14ac:dyDescent="0.25">
      <c r="A11" s="22"/>
      <c r="B11" s="56"/>
      <c r="C11" s="34"/>
      <c r="D11" s="56"/>
      <c r="E11" s="77"/>
      <c r="G11" s="34"/>
      <c r="H11" s="34"/>
      <c r="I11" s="34"/>
      <c r="J11" s="23"/>
      <c r="K11" s="23"/>
      <c r="L11" s="23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56"/>
      <c r="X11" s="34"/>
      <c r="Y11" s="62"/>
      <c r="Z11" s="62"/>
      <c r="AA11" s="62"/>
      <c r="AB11" s="62"/>
      <c r="AC11" s="62"/>
      <c r="AD11" s="62"/>
    </row>
    <row r="12" spans="1:30" x14ac:dyDescent="0.25">
      <c r="A12" s="22"/>
      <c r="B12" s="56"/>
      <c r="C12" s="34"/>
      <c r="D12" s="56"/>
      <c r="E12" s="77"/>
      <c r="G12" s="34"/>
      <c r="H12" s="34"/>
      <c r="I12" s="34"/>
      <c r="J12" s="23"/>
      <c r="K12" s="23"/>
      <c r="L12" s="23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56"/>
      <c r="X12" s="34"/>
      <c r="Y12" s="62"/>
      <c r="Z12" s="62"/>
      <c r="AA12" s="62"/>
      <c r="AB12" s="62"/>
      <c r="AC12" s="62"/>
      <c r="AD12" s="62"/>
    </row>
    <row r="13" spans="1:30" x14ac:dyDescent="0.25">
      <c r="A13" s="22"/>
      <c r="B13" s="56"/>
      <c r="C13" s="34"/>
      <c r="D13" s="56"/>
      <c r="E13" s="77"/>
      <c r="G13" s="34"/>
      <c r="H13" s="34"/>
      <c r="I13" s="34"/>
      <c r="J13" s="23"/>
      <c r="K13" s="23"/>
      <c r="L13" s="23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56"/>
      <c r="X13" s="34"/>
      <c r="Y13" s="62"/>
      <c r="Z13" s="62"/>
      <c r="AA13" s="62"/>
      <c r="AB13" s="62"/>
      <c r="AC13" s="62"/>
      <c r="AD13" s="62"/>
    </row>
    <row r="14" spans="1:30" x14ac:dyDescent="0.25">
      <c r="A14" s="22"/>
      <c r="B14" s="56"/>
      <c r="C14" s="34"/>
      <c r="D14" s="56"/>
      <c r="E14" s="77"/>
      <c r="G14" s="34"/>
      <c r="H14" s="34"/>
      <c r="I14" s="34"/>
      <c r="J14" s="23"/>
      <c r="K14" s="23"/>
      <c r="L14" s="23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56"/>
      <c r="X14" s="34"/>
      <c r="Y14" s="62"/>
      <c r="Z14" s="62"/>
      <c r="AA14" s="62"/>
      <c r="AB14" s="62"/>
      <c r="AC14" s="62"/>
      <c r="AD14" s="62"/>
    </row>
    <row r="15" spans="1:30" x14ac:dyDescent="0.25">
      <c r="A15" s="22"/>
      <c r="B15" s="56"/>
      <c r="C15" s="34"/>
      <c r="D15" s="56"/>
      <c r="E15" s="77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56"/>
      <c r="X15" s="34"/>
      <c r="Y15" s="62"/>
      <c r="Z15" s="62"/>
      <c r="AA15" s="62"/>
      <c r="AB15" s="62"/>
      <c r="AC15" s="62"/>
      <c r="AD15" s="62"/>
    </row>
    <row r="16" spans="1:30" x14ac:dyDescent="0.25">
      <c r="A16" s="22"/>
      <c r="B16" s="56"/>
      <c r="C16" s="34"/>
      <c r="D16" s="56"/>
      <c r="E16" s="77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56"/>
      <c r="X16" s="34"/>
      <c r="Y16" s="62"/>
      <c r="Z16" s="62"/>
      <c r="AA16" s="62"/>
      <c r="AB16" s="62"/>
      <c r="AC16" s="62"/>
      <c r="AD16" s="62"/>
    </row>
    <row r="17" spans="1:30" x14ac:dyDescent="0.25">
      <c r="A17" s="22"/>
      <c r="B17" s="56"/>
      <c r="C17" s="34"/>
      <c r="D17" s="56"/>
      <c r="E17" s="77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56"/>
      <c r="X17" s="34"/>
      <c r="Y17" s="62"/>
      <c r="Z17" s="62"/>
      <c r="AA17" s="62"/>
      <c r="AB17" s="62"/>
      <c r="AC17" s="62"/>
      <c r="AD17" s="62"/>
    </row>
    <row r="18" spans="1:30" x14ac:dyDescent="0.25">
      <c r="A18" s="22"/>
      <c r="B18" s="56"/>
      <c r="C18" s="34"/>
      <c r="D18" s="56"/>
      <c r="E18" s="77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56"/>
      <c r="X18" s="34"/>
      <c r="Y18" s="62"/>
      <c r="Z18" s="62"/>
      <c r="AA18" s="62"/>
      <c r="AB18" s="62"/>
      <c r="AC18" s="62"/>
      <c r="AD18" s="62"/>
    </row>
    <row r="19" spans="1:30" x14ac:dyDescent="0.25">
      <c r="A19" s="22"/>
      <c r="B19" s="56"/>
      <c r="C19" s="34"/>
      <c r="D19" s="56"/>
      <c r="E19" s="77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56"/>
      <c r="X19" s="34"/>
      <c r="Y19" s="62"/>
      <c r="Z19" s="62"/>
      <c r="AA19" s="62"/>
      <c r="AB19" s="62"/>
      <c r="AC19" s="62"/>
      <c r="AD19" s="62"/>
    </row>
    <row r="20" spans="1:30" x14ac:dyDescent="0.25">
      <c r="A20" s="22"/>
      <c r="B20" s="56"/>
      <c r="C20" s="34"/>
      <c r="D20" s="56"/>
      <c r="E20" s="77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56"/>
      <c r="X20" s="34"/>
      <c r="Y20" s="62"/>
      <c r="Z20" s="62"/>
      <c r="AA20" s="62"/>
      <c r="AB20" s="62"/>
      <c r="AC20" s="62"/>
      <c r="AD20" s="62"/>
    </row>
    <row r="21" spans="1:30" x14ac:dyDescent="0.25">
      <c r="A21" s="22"/>
      <c r="B21" s="56"/>
      <c r="C21" s="34"/>
      <c r="D21" s="56"/>
      <c r="E21" s="77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56"/>
      <c r="X21" s="34"/>
      <c r="Y21" s="62"/>
      <c r="Z21" s="62"/>
      <c r="AA21" s="62"/>
      <c r="AB21" s="62"/>
      <c r="AC21" s="62"/>
      <c r="AD21" s="62"/>
    </row>
    <row r="22" spans="1:30" x14ac:dyDescent="0.25">
      <c r="A22" s="22"/>
      <c r="B22" s="56"/>
      <c r="C22" s="34"/>
      <c r="D22" s="56"/>
      <c r="E22" s="77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56"/>
      <c r="X22" s="34"/>
      <c r="Y22" s="62"/>
      <c r="Z22" s="62"/>
      <c r="AA22" s="62"/>
      <c r="AB22" s="62"/>
      <c r="AC22" s="62"/>
      <c r="AD22" s="62"/>
    </row>
    <row r="23" spans="1:30" x14ac:dyDescent="0.25">
      <c r="A23" s="22"/>
      <c r="B23" s="56"/>
      <c r="C23" s="34"/>
      <c r="D23" s="56"/>
      <c r="E23" s="77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56"/>
      <c r="X23" s="34"/>
      <c r="Y23" s="62"/>
      <c r="Z23" s="62"/>
      <c r="AA23" s="62"/>
      <c r="AB23" s="62"/>
      <c r="AC23" s="62"/>
      <c r="AD23" s="62"/>
    </row>
    <row r="24" spans="1:30" x14ac:dyDescent="0.25">
      <c r="A24" s="22"/>
      <c r="B24" s="56"/>
      <c r="C24" s="34"/>
      <c r="D24" s="56"/>
      <c r="E24" s="77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56"/>
      <c r="X24" s="34"/>
      <c r="Y24" s="62"/>
      <c r="Z24" s="62"/>
      <c r="AA24" s="62"/>
      <c r="AB24" s="62"/>
      <c r="AC24" s="62"/>
      <c r="AD24" s="62"/>
    </row>
    <row r="25" spans="1:30" x14ac:dyDescent="0.25">
      <c r="A25" s="22"/>
      <c r="B25" s="56"/>
      <c r="C25" s="34"/>
      <c r="D25" s="56"/>
      <c r="E25" s="77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56"/>
      <c r="X25" s="34"/>
      <c r="Y25" s="62"/>
      <c r="Z25" s="62"/>
      <c r="AA25" s="62"/>
      <c r="AB25" s="62"/>
      <c r="AC25" s="62"/>
      <c r="AD25" s="62"/>
    </row>
    <row r="26" spans="1:30" x14ac:dyDescent="0.25">
      <c r="A26" s="22"/>
      <c r="B26" s="56"/>
      <c r="C26" s="34"/>
      <c r="D26" s="56"/>
      <c r="E26" s="77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56"/>
      <c r="X26" s="34"/>
      <c r="Y26" s="62"/>
      <c r="Z26" s="62"/>
      <c r="AA26" s="62"/>
      <c r="AB26" s="62"/>
      <c r="AC26" s="62"/>
      <c r="AD26" s="62"/>
    </row>
    <row r="27" spans="1:30" x14ac:dyDescent="0.25">
      <c r="A27" s="22"/>
      <c r="B27" s="56"/>
      <c r="C27" s="34"/>
      <c r="D27" s="56"/>
      <c r="E27" s="77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56"/>
      <c r="X27" s="34"/>
      <c r="Y27" s="62"/>
      <c r="Z27" s="62"/>
      <c r="AA27" s="62"/>
      <c r="AB27" s="62"/>
      <c r="AC27" s="62"/>
      <c r="AD27" s="62"/>
    </row>
    <row r="28" spans="1:30" x14ac:dyDescent="0.25">
      <c r="A28" s="22"/>
      <c r="B28" s="56"/>
      <c r="C28" s="34"/>
      <c r="D28" s="56"/>
      <c r="E28" s="77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56"/>
      <c r="X28" s="34"/>
      <c r="Y28" s="62"/>
      <c r="Z28" s="62"/>
      <c r="AA28" s="62"/>
      <c r="AB28" s="62"/>
      <c r="AC28" s="62"/>
      <c r="AD28" s="62"/>
    </row>
    <row r="29" spans="1:30" x14ac:dyDescent="0.25">
      <c r="A29" s="22"/>
      <c r="B29" s="56"/>
      <c r="C29" s="34"/>
      <c r="D29" s="56"/>
      <c r="E29" s="77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56"/>
      <c r="X29" s="34"/>
      <c r="Y29" s="62"/>
      <c r="Z29" s="62"/>
      <c r="AA29" s="62"/>
      <c r="AB29" s="62"/>
      <c r="AC29" s="62"/>
      <c r="AD29" s="62"/>
    </row>
    <row r="30" spans="1:30" x14ac:dyDescent="0.25">
      <c r="A30" s="22"/>
      <c r="B30" s="56"/>
      <c r="C30" s="34"/>
      <c r="D30" s="56"/>
      <c r="E30" s="77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56"/>
      <c r="X30" s="34"/>
      <c r="Y30" s="62"/>
      <c r="Z30" s="62"/>
      <c r="AA30" s="62"/>
      <c r="AB30" s="62"/>
      <c r="AC30" s="62"/>
      <c r="AD30" s="62"/>
    </row>
    <row r="31" spans="1:30" x14ac:dyDescent="0.25">
      <c r="A31" s="22"/>
      <c r="B31" s="56"/>
      <c r="C31" s="34"/>
      <c r="D31" s="56"/>
      <c r="E31" s="77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56"/>
      <c r="X31" s="34"/>
      <c r="Y31" s="62"/>
      <c r="Z31" s="62"/>
      <c r="AA31" s="62"/>
      <c r="AB31" s="62"/>
      <c r="AC31" s="62"/>
      <c r="AD31" s="62"/>
    </row>
    <row r="32" spans="1:30" x14ac:dyDescent="0.25">
      <c r="A32" s="22"/>
      <c r="B32" s="56"/>
      <c r="C32" s="34"/>
      <c r="D32" s="56"/>
      <c r="E32" s="77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56"/>
      <c r="X32" s="34"/>
      <c r="Y32" s="62"/>
      <c r="Z32" s="62"/>
      <c r="AA32" s="62"/>
      <c r="AB32" s="62"/>
      <c r="AC32" s="62"/>
      <c r="AD32" s="62"/>
    </row>
    <row r="33" spans="1:30" x14ac:dyDescent="0.25">
      <c r="A33" s="22"/>
      <c r="B33" s="56"/>
      <c r="C33" s="34"/>
      <c r="D33" s="56"/>
      <c r="E33" s="77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56"/>
      <c r="X33" s="34"/>
      <c r="Y33" s="62"/>
      <c r="Z33" s="62"/>
      <c r="AA33" s="62"/>
      <c r="AB33" s="62"/>
      <c r="AC33" s="62"/>
      <c r="AD33" s="62"/>
    </row>
    <row r="34" spans="1:30" x14ac:dyDescent="0.25">
      <c r="A34" s="22"/>
      <c r="B34" s="56"/>
      <c r="C34" s="34"/>
      <c r="D34" s="56"/>
      <c r="E34" s="77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56"/>
      <c r="X34" s="34"/>
      <c r="Y34" s="62"/>
      <c r="Z34" s="62"/>
      <c r="AA34" s="62"/>
      <c r="AB34" s="62"/>
      <c r="AC34" s="62"/>
      <c r="AD34" s="62"/>
    </row>
    <row r="35" spans="1:30" x14ac:dyDescent="0.25">
      <c r="A35" s="22"/>
      <c r="B35" s="56"/>
      <c r="C35" s="34"/>
      <c r="D35" s="56"/>
      <c r="E35" s="77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56"/>
      <c r="X35" s="34"/>
      <c r="Y35" s="62"/>
      <c r="Z35" s="62"/>
      <c r="AA35" s="62"/>
      <c r="AB35" s="62"/>
      <c r="AC35" s="62"/>
      <c r="AD35" s="62"/>
    </row>
    <row r="36" spans="1:30" x14ac:dyDescent="0.25">
      <c r="A36" s="22"/>
      <c r="B36" s="56"/>
      <c r="C36" s="34"/>
      <c r="D36" s="56"/>
      <c r="E36" s="77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56"/>
      <c r="X36" s="34"/>
      <c r="Y36" s="62"/>
      <c r="Z36" s="62"/>
      <c r="AA36" s="62"/>
      <c r="AB36" s="62"/>
      <c r="AC36" s="62"/>
      <c r="AD36" s="62"/>
    </row>
    <row r="37" spans="1:30" x14ac:dyDescent="0.25">
      <c r="A37" s="22"/>
      <c r="B37" s="56"/>
      <c r="C37" s="34"/>
      <c r="D37" s="56"/>
      <c r="E37" s="77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56"/>
      <c r="X37" s="34"/>
      <c r="Y37" s="62"/>
      <c r="Z37" s="62"/>
      <c r="AA37" s="62"/>
      <c r="AB37" s="62"/>
      <c r="AC37" s="62"/>
      <c r="AD37" s="62"/>
    </row>
    <row r="38" spans="1:30" x14ac:dyDescent="0.25">
      <c r="A38" s="22"/>
      <c r="B38" s="56"/>
      <c r="C38" s="34"/>
      <c r="D38" s="56"/>
      <c r="E38" s="77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56"/>
      <c r="X38" s="34"/>
      <c r="Y38" s="62"/>
      <c r="Z38" s="62"/>
      <c r="AA38" s="62"/>
      <c r="AB38" s="62"/>
      <c r="AC38" s="62"/>
      <c r="AD38" s="62"/>
    </row>
    <row r="39" spans="1:30" x14ac:dyDescent="0.25">
      <c r="A39" s="22"/>
      <c r="B39" s="56"/>
      <c r="C39" s="34"/>
      <c r="D39" s="56"/>
      <c r="E39" s="77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56"/>
      <c r="X39" s="34"/>
      <c r="Y39" s="62"/>
      <c r="Z39" s="62"/>
      <c r="AA39" s="62"/>
      <c r="AB39" s="62"/>
      <c r="AC39" s="62"/>
      <c r="AD39" s="62"/>
    </row>
    <row r="40" spans="1:30" x14ac:dyDescent="0.25">
      <c r="A40" s="22"/>
      <c r="B40" s="56"/>
      <c r="C40" s="34"/>
      <c r="D40" s="56"/>
      <c r="E40" s="77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56"/>
      <c r="X40" s="34"/>
      <c r="Y40" s="62"/>
      <c r="Z40" s="62"/>
      <c r="AA40" s="62"/>
      <c r="AB40" s="62"/>
      <c r="AC40" s="62"/>
      <c r="AD40" s="62"/>
    </row>
    <row r="41" spans="1:30" x14ac:dyDescent="0.25">
      <c r="A41" s="22"/>
      <c r="B41" s="56"/>
      <c r="C41" s="34"/>
      <c r="D41" s="56"/>
      <c r="E41" s="77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56"/>
      <c r="X41" s="34"/>
      <c r="Y41" s="62"/>
      <c r="Z41" s="62"/>
      <c r="AA41" s="62"/>
      <c r="AB41" s="62"/>
      <c r="AC41" s="62"/>
      <c r="AD41" s="62"/>
    </row>
    <row r="42" spans="1:30" x14ac:dyDescent="0.25">
      <c r="A42" s="22"/>
      <c r="B42" s="56"/>
      <c r="C42" s="34"/>
      <c r="D42" s="56"/>
      <c r="E42" s="77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56"/>
      <c r="X42" s="34"/>
      <c r="Y42" s="62"/>
      <c r="Z42" s="62"/>
      <c r="AA42" s="62"/>
      <c r="AB42" s="62"/>
      <c r="AC42" s="62"/>
      <c r="AD42" s="62"/>
    </row>
    <row r="43" spans="1:30" x14ac:dyDescent="0.25">
      <c r="A43" s="22"/>
      <c r="B43" s="56"/>
      <c r="C43" s="34"/>
      <c r="D43" s="56"/>
      <c r="E43" s="77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56"/>
      <c r="X43" s="34"/>
      <c r="Y43" s="62"/>
      <c r="Z43" s="62"/>
      <c r="AA43" s="62"/>
      <c r="AB43" s="62"/>
      <c r="AC43" s="62"/>
      <c r="AD43" s="62"/>
    </row>
    <row r="44" spans="1:30" x14ac:dyDescent="0.25">
      <c r="A44" s="22"/>
      <c r="B44" s="56"/>
      <c r="C44" s="34"/>
      <c r="D44" s="56"/>
      <c r="E44" s="77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56"/>
      <c r="X44" s="34"/>
      <c r="Y44" s="62"/>
      <c r="Z44" s="62"/>
      <c r="AA44" s="62"/>
      <c r="AB44" s="62"/>
      <c r="AC44" s="62"/>
      <c r="AD44" s="62"/>
    </row>
    <row r="45" spans="1:30" x14ac:dyDescent="0.25">
      <c r="A45" s="22"/>
      <c r="B45" s="56"/>
      <c r="C45" s="34"/>
      <c r="D45" s="56"/>
      <c r="E45" s="77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56"/>
      <c r="X45" s="34"/>
      <c r="Y45" s="62"/>
      <c r="Z45" s="62"/>
      <c r="AA45" s="62"/>
      <c r="AB45" s="62"/>
      <c r="AC45" s="62"/>
      <c r="AD45" s="62"/>
    </row>
    <row r="46" spans="1:30" x14ac:dyDescent="0.25">
      <c r="A46" s="22"/>
      <c r="B46" s="56"/>
      <c r="C46" s="34"/>
      <c r="D46" s="56"/>
      <c r="E46" s="77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56"/>
      <c r="X46" s="34"/>
      <c r="Y46" s="62"/>
      <c r="Z46" s="62"/>
      <c r="AA46" s="62"/>
      <c r="AB46" s="62"/>
      <c r="AC46" s="62"/>
      <c r="AD46" s="62"/>
    </row>
    <row r="47" spans="1:30" x14ac:dyDescent="0.25">
      <c r="A47" s="22"/>
      <c r="B47" s="56"/>
      <c r="C47" s="34"/>
      <c r="D47" s="56"/>
      <c r="E47" s="56"/>
      <c r="F47" s="23"/>
      <c r="G47" s="34"/>
      <c r="H47" s="34"/>
      <c r="I47" s="34"/>
      <c r="J47" s="23"/>
      <c r="K47" s="23"/>
      <c r="L47" s="23"/>
      <c r="M47" s="23"/>
      <c r="N47" s="55"/>
      <c r="O47" s="55"/>
      <c r="P47" s="23"/>
      <c r="Q47" s="23"/>
      <c r="R47" s="23"/>
      <c r="S47" s="23"/>
      <c r="T47" s="23"/>
      <c r="U47" s="23"/>
      <c r="V47" s="23"/>
      <c r="W47" s="56"/>
      <c r="X47" s="23"/>
      <c r="Y47" s="62"/>
      <c r="Z47" s="62"/>
      <c r="AA47" s="62"/>
      <c r="AB47" s="62"/>
      <c r="AC47" s="62"/>
      <c r="AD47" s="62"/>
    </row>
    <row r="48" spans="1:30" x14ac:dyDescent="0.25">
      <c r="A48" s="22"/>
      <c r="B48" s="56"/>
      <c r="C48" s="34"/>
      <c r="D48" s="56"/>
      <c r="E48" s="56"/>
      <c r="F48" s="23"/>
      <c r="G48" s="34"/>
      <c r="H48" s="34"/>
      <c r="I48" s="34"/>
      <c r="J48" s="23"/>
      <c r="K48" s="23"/>
      <c r="L48" s="23"/>
      <c r="M48" s="23"/>
      <c r="N48" s="55"/>
      <c r="O48" s="55"/>
      <c r="P48" s="23"/>
      <c r="Q48" s="23"/>
      <c r="R48" s="23"/>
      <c r="S48" s="23"/>
      <c r="T48" s="23"/>
      <c r="U48" s="23"/>
      <c r="V48" s="23"/>
      <c r="W48" s="56"/>
      <c r="X48" s="23"/>
      <c r="Y48" s="62"/>
      <c r="Z48" s="62"/>
      <c r="AA48" s="62"/>
      <c r="AB48" s="62"/>
      <c r="AC48" s="62"/>
      <c r="AD48" s="62"/>
    </row>
    <row r="49" spans="1:30" x14ac:dyDescent="0.25">
      <c r="A49" s="22"/>
      <c r="B49" s="56"/>
      <c r="C49" s="34"/>
      <c r="D49" s="56"/>
      <c r="E49" s="56"/>
      <c r="F49" s="23"/>
      <c r="G49" s="34"/>
      <c r="H49" s="34"/>
      <c r="I49" s="34"/>
      <c r="J49" s="23"/>
      <c r="K49" s="23"/>
      <c r="L49" s="23"/>
      <c r="M49" s="23"/>
      <c r="N49" s="55"/>
      <c r="O49" s="55"/>
      <c r="P49" s="23"/>
      <c r="Q49" s="23"/>
      <c r="R49" s="23"/>
      <c r="S49" s="23"/>
      <c r="T49" s="23"/>
      <c r="U49" s="23"/>
      <c r="V49" s="23"/>
      <c r="W49" s="56"/>
      <c r="X49" s="23"/>
      <c r="Y49" s="62"/>
      <c r="Z49" s="62"/>
      <c r="AA49" s="62"/>
      <c r="AB49" s="62"/>
      <c r="AC49" s="62"/>
      <c r="AD49" s="62"/>
    </row>
    <row r="50" spans="1:30" x14ac:dyDescent="0.25">
      <c r="A50" s="22"/>
      <c r="B50" s="56"/>
      <c r="C50" s="34"/>
      <c r="D50" s="56"/>
      <c r="E50" s="56"/>
      <c r="F50" s="23"/>
      <c r="G50" s="34"/>
      <c r="H50" s="34"/>
      <c r="I50" s="34"/>
      <c r="J50" s="23"/>
      <c r="K50" s="23"/>
      <c r="L50" s="23"/>
      <c r="M50" s="23"/>
      <c r="N50" s="55"/>
      <c r="O50" s="55"/>
      <c r="P50" s="23"/>
      <c r="Q50" s="23"/>
      <c r="R50" s="23"/>
      <c r="S50" s="23"/>
      <c r="T50" s="23"/>
      <c r="U50" s="23"/>
      <c r="V50" s="23"/>
      <c r="W50" s="56"/>
      <c r="X50" s="23"/>
      <c r="Y50" s="62"/>
      <c r="Z50" s="62"/>
      <c r="AA50" s="62"/>
      <c r="AB50" s="62"/>
      <c r="AC50" s="62"/>
      <c r="AD50" s="62"/>
    </row>
    <row r="69" spans="1:24" ht="12.75" x14ac:dyDescent="0.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</row>
    <row r="71" spans="1:24" ht="12.75" x14ac:dyDescent="0.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</row>
    <row r="72" spans="1:24" ht="12.75" x14ac:dyDescent="0.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</row>
    <row r="73" spans="1:24" ht="12.75" x14ac:dyDescent="0.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</row>
    <row r="74" spans="1:24" ht="12.75" x14ac:dyDescent="0.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</row>
    <row r="75" spans="1:24" ht="12.75" x14ac:dyDescent="0.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</row>
    <row r="76" spans="1:24" ht="12.75" x14ac:dyDescent="0.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</row>
    <row r="77" spans="1:24" ht="12.75" x14ac:dyDescent="0.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</row>
    <row r="78" spans="1:24" ht="12.75" x14ac:dyDescent="0.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54" spans="1:24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</row>
    <row r="155" spans="1:24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</row>
    <row r="156" spans="1:24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</row>
    <row r="157" spans="1:24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</row>
    <row r="169" spans="1:24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</row>
    <row r="170" spans="1:24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</row>
    <row r="171" spans="1:24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</row>
    <row r="177" spans="1:24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</row>
    <row r="178" spans="1:24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</row>
    <row r="179" spans="1:24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</row>
    <row r="180" spans="1:24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</row>
    <row r="181" spans="1:24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</row>
    <row r="182" spans="1:24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</row>
    <row r="183" spans="1:24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</row>
    <row r="184" spans="1:24" ht="12.75" x14ac:dyDescent="0.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</row>
    <row r="185" spans="1:24" ht="12.75" x14ac:dyDescent="0.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</row>
    <row r="186" spans="1:24" ht="12.75" x14ac:dyDescent="0.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</row>
    <row r="187" spans="1:24" ht="12.75" x14ac:dyDescent="0.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191" customWidth="1"/>
    <col min="9" max="10" width="6.7109375" style="58" customWidth="1"/>
    <col min="11" max="11" width="9.7109375" style="192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178"/>
      <c r="B1" s="9" t="s">
        <v>150</v>
      </c>
      <c r="C1" s="10"/>
      <c r="D1" s="11"/>
      <c r="E1" s="10"/>
      <c r="F1" s="126"/>
      <c r="G1" s="63"/>
      <c r="H1" s="179"/>
      <c r="I1" s="126"/>
      <c r="J1" s="63"/>
      <c r="K1" s="180"/>
      <c r="L1" s="126"/>
      <c r="M1" s="63"/>
      <c r="N1" s="10"/>
      <c r="O1" s="126"/>
      <c r="P1" s="63"/>
      <c r="Q1" s="10"/>
      <c r="R1" s="126"/>
      <c r="S1" s="63"/>
      <c r="T1" s="26"/>
      <c r="U1" s="75"/>
      <c r="V1" s="9" t="s">
        <v>151</v>
      </c>
      <c r="W1" s="10"/>
      <c r="X1" s="11"/>
      <c r="Y1" s="63"/>
      <c r="Z1" s="63"/>
      <c r="AA1" s="63"/>
      <c r="AB1" s="63"/>
      <c r="AC1" s="85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50"/>
      <c r="F2" s="181"/>
      <c r="G2" s="150" t="s">
        <v>17</v>
      </c>
      <c r="H2" s="182"/>
      <c r="I2" s="181"/>
      <c r="J2" s="150" t="s">
        <v>18</v>
      </c>
      <c r="K2" s="183"/>
      <c r="L2" s="181"/>
      <c r="M2" s="150" t="s">
        <v>19</v>
      </c>
      <c r="N2" s="164"/>
      <c r="O2" s="181"/>
      <c r="P2" s="150" t="s">
        <v>20</v>
      </c>
      <c r="Q2" s="164"/>
      <c r="R2" s="181"/>
      <c r="S2" s="150" t="s">
        <v>7</v>
      </c>
      <c r="T2" s="164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152</v>
      </c>
      <c r="H3" s="92" t="s">
        <v>153</v>
      </c>
      <c r="I3" s="16" t="s">
        <v>16</v>
      </c>
      <c r="J3" s="13" t="s">
        <v>152</v>
      </c>
      <c r="K3" s="92" t="s">
        <v>153</v>
      </c>
      <c r="L3" s="16" t="s">
        <v>16</v>
      </c>
      <c r="M3" s="13" t="s">
        <v>152</v>
      </c>
      <c r="N3" s="92" t="s">
        <v>153</v>
      </c>
      <c r="O3" s="16" t="s">
        <v>16</v>
      </c>
      <c r="P3" s="13" t="s">
        <v>152</v>
      </c>
      <c r="Q3" s="92" t="s">
        <v>153</v>
      </c>
      <c r="R3" s="16" t="s">
        <v>16</v>
      </c>
      <c r="S3" s="13" t="s">
        <v>152</v>
      </c>
      <c r="T3" s="92" t="s">
        <v>153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1996</v>
      </c>
      <c r="C4" s="24" t="s">
        <v>60</v>
      </c>
      <c r="D4" s="25" t="s">
        <v>76</v>
      </c>
      <c r="E4" s="108">
        <v>29</v>
      </c>
      <c r="F4" s="28">
        <v>53</v>
      </c>
      <c r="G4" s="24">
        <v>110</v>
      </c>
      <c r="H4" s="27">
        <f>PRODUCT(F4/G4)</f>
        <v>0.48181818181818181</v>
      </c>
      <c r="I4" s="24">
        <v>27</v>
      </c>
      <c r="J4" s="24">
        <v>52</v>
      </c>
      <c r="K4" s="27">
        <f>PRODUCT(I4/J4)</f>
        <v>0.51923076923076927</v>
      </c>
      <c r="L4" s="24">
        <v>23</v>
      </c>
      <c r="M4" s="24">
        <v>45</v>
      </c>
      <c r="N4" s="27">
        <f>PRODUCT(L4/M4)</f>
        <v>0.51111111111111107</v>
      </c>
      <c r="O4" s="24">
        <v>6</v>
      </c>
      <c r="P4" s="24">
        <v>21</v>
      </c>
      <c r="Q4" s="27">
        <f>PRODUCT(O4/P4)</f>
        <v>0.2857142857142857</v>
      </c>
      <c r="R4" s="24">
        <v>109</v>
      </c>
      <c r="S4" s="184">
        <f>PRODUCT(G4+J4+M4+P4)</f>
        <v>228</v>
      </c>
      <c r="T4" s="31">
        <v>0.47799999999999998</v>
      </c>
      <c r="U4" s="29"/>
      <c r="V4" s="24">
        <v>1996</v>
      </c>
      <c r="W4" s="24" t="s">
        <v>60</v>
      </c>
      <c r="X4" s="25" t="s">
        <v>76</v>
      </c>
      <c r="Y4" s="185" t="s">
        <v>158</v>
      </c>
      <c r="Z4" s="185"/>
      <c r="AA4" s="185"/>
      <c r="AB4" s="185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1997</v>
      </c>
      <c r="C5" s="24" t="s">
        <v>77</v>
      </c>
      <c r="D5" s="25" t="s">
        <v>76</v>
      </c>
      <c r="E5" s="108">
        <v>9</v>
      </c>
      <c r="F5" s="28">
        <v>18</v>
      </c>
      <c r="G5" s="24">
        <v>39</v>
      </c>
      <c r="H5" s="27">
        <f>PRODUCT(F5/G5)</f>
        <v>0.46153846153846156</v>
      </c>
      <c r="I5" s="24">
        <v>5</v>
      </c>
      <c r="J5" s="24">
        <v>11</v>
      </c>
      <c r="K5" s="27">
        <f>PRODUCT(I5/J5)</f>
        <v>0.45454545454545453</v>
      </c>
      <c r="L5" s="24">
        <v>4</v>
      </c>
      <c r="M5" s="24">
        <v>9</v>
      </c>
      <c r="N5" s="27">
        <f>PRODUCT(L5/M5)</f>
        <v>0.44444444444444442</v>
      </c>
      <c r="O5" s="24">
        <v>2</v>
      </c>
      <c r="P5" s="24">
        <v>3</v>
      </c>
      <c r="Q5" s="27">
        <f>PRODUCT(O5/P5)</f>
        <v>0.66666666666666663</v>
      </c>
      <c r="R5" s="24">
        <v>29</v>
      </c>
      <c r="S5" s="184">
        <f>PRODUCT(G5+J5+M5+P5)</f>
        <v>62</v>
      </c>
      <c r="T5" s="31">
        <v>0.46800000000000003</v>
      </c>
      <c r="U5" s="29"/>
      <c r="V5" s="24">
        <v>1997</v>
      </c>
      <c r="W5" s="24" t="s">
        <v>77</v>
      </c>
      <c r="X5" s="25" t="s">
        <v>76</v>
      </c>
      <c r="Y5" s="185"/>
      <c r="Z5" s="185"/>
      <c r="AA5" s="185"/>
      <c r="AB5" s="185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1998</v>
      </c>
      <c r="C6" s="24" t="s">
        <v>73</v>
      </c>
      <c r="D6" s="25" t="s">
        <v>76</v>
      </c>
      <c r="E6" s="108">
        <v>25</v>
      </c>
      <c r="F6" s="28">
        <v>36</v>
      </c>
      <c r="G6" s="24">
        <v>94</v>
      </c>
      <c r="H6" s="27">
        <f>PRODUCT(F6/G6)</f>
        <v>0.38297872340425532</v>
      </c>
      <c r="I6" s="24">
        <v>20</v>
      </c>
      <c r="J6" s="24">
        <v>43</v>
      </c>
      <c r="K6" s="27">
        <f>PRODUCT(I6/J6)</f>
        <v>0.46511627906976744</v>
      </c>
      <c r="L6" s="24">
        <v>9</v>
      </c>
      <c r="M6" s="24">
        <v>14</v>
      </c>
      <c r="N6" s="27">
        <f>PRODUCT(L6/M6)</f>
        <v>0.6428571428571429</v>
      </c>
      <c r="O6" s="24">
        <v>8</v>
      </c>
      <c r="P6" s="24">
        <v>12</v>
      </c>
      <c r="Q6" s="27">
        <f>PRODUCT(O6/P6)</f>
        <v>0.66666666666666663</v>
      </c>
      <c r="R6" s="24">
        <v>73</v>
      </c>
      <c r="S6" s="184">
        <f>PRODUCT(G6+J6+M6+P6)</f>
        <v>163</v>
      </c>
      <c r="T6" s="31">
        <v>0.44800000000000001</v>
      </c>
      <c r="U6" s="29"/>
      <c r="V6" s="24">
        <v>1998</v>
      </c>
      <c r="W6" s="24" t="s">
        <v>73</v>
      </c>
      <c r="X6" s="25" t="s">
        <v>76</v>
      </c>
      <c r="Y6" s="185"/>
      <c r="Z6" s="185"/>
      <c r="AA6" s="185"/>
      <c r="AB6" s="185"/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1999</v>
      </c>
      <c r="C7" s="24" t="s">
        <v>61</v>
      </c>
      <c r="D7" s="25" t="s">
        <v>76</v>
      </c>
      <c r="E7" s="108">
        <v>28</v>
      </c>
      <c r="F7" s="28">
        <v>56</v>
      </c>
      <c r="G7" s="24">
        <v>108</v>
      </c>
      <c r="H7" s="27">
        <f>PRODUCT(F7/G7)</f>
        <v>0.51851851851851849</v>
      </c>
      <c r="I7" s="24">
        <v>24</v>
      </c>
      <c r="J7" s="24">
        <v>53</v>
      </c>
      <c r="K7" s="27">
        <f>PRODUCT(I7/J7)</f>
        <v>0.45283018867924529</v>
      </c>
      <c r="L7" s="24">
        <v>13</v>
      </c>
      <c r="M7" s="24">
        <v>20</v>
      </c>
      <c r="N7" s="27">
        <f>PRODUCT(L7/M7)</f>
        <v>0.65</v>
      </c>
      <c r="O7" s="24">
        <v>6</v>
      </c>
      <c r="P7" s="24">
        <v>21</v>
      </c>
      <c r="Q7" s="27">
        <f>PRODUCT(O7/P7)</f>
        <v>0.2857142857142857</v>
      </c>
      <c r="R7" s="24">
        <v>99</v>
      </c>
      <c r="S7" s="184">
        <f>PRODUCT(G7+J7+M7+P7)</f>
        <v>202</v>
      </c>
      <c r="T7" s="31">
        <v>0.49</v>
      </c>
      <c r="U7" s="29"/>
      <c r="V7" s="24">
        <v>1999</v>
      </c>
      <c r="W7" s="24" t="s">
        <v>61</v>
      </c>
      <c r="X7" s="25" t="s">
        <v>76</v>
      </c>
      <c r="Y7" s="185" t="s">
        <v>159</v>
      </c>
      <c r="Z7" s="185"/>
      <c r="AA7" s="185"/>
      <c r="AB7" s="185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2000</v>
      </c>
      <c r="C8" s="24"/>
      <c r="D8" s="25"/>
      <c r="E8" s="108"/>
      <c r="F8" s="28"/>
      <c r="G8" s="24"/>
      <c r="H8" s="27"/>
      <c r="I8" s="24"/>
      <c r="J8" s="24"/>
      <c r="K8" s="27"/>
      <c r="L8" s="24"/>
      <c r="M8" s="24"/>
      <c r="N8" s="27"/>
      <c r="O8" s="24"/>
      <c r="P8" s="24"/>
      <c r="Q8" s="27"/>
      <c r="R8" s="24"/>
      <c r="S8" s="184"/>
      <c r="T8" s="31"/>
      <c r="U8" s="29"/>
      <c r="V8" s="24">
        <v>2000</v>
      </c>
      <c r="W8" s="24"/>
      <c r="X8" s="25"/>
      <c r="Y8" s="185"/>
      <c r="Z8" s="185"/>
      <c r="AA8" s="185"/>
      <c r="AB8" s="185"/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2001</v>
      </c>
      <c r="C9" s="24" t="s">
        <v>73</v>
      </c>
      <c r="D9" s="25" t="s">
        <v>78</v>
      </c>
      <c r="E9" s="108">
        <v>28</v>
      </c>
      <c r="F9" s="28">
        <v>67</v>
      </c>
      <c r="G9" s="24">
        <v>113</v>
      </c>
      <c r="H9" s="31">
        <v>0.59289999999999998</v>
      </c>
      <c r="I9" s="24">
        <v>53</v>
      </c>
      <c r="J9" s="24">
        <v>82</v>
      </c>
      <c r="K9" s="31">
        <v>0.64629999999999999</v>
      </c>
      <c r="L9" s="24">
        <v>3</v>
      </c>
      <c r="M9" s="24">
        <v>9</v>
      </c>
      <c r="N9" s="31">
        <v>0.33329999999999999</v>
      </c>
      <c r="O9" s="24">
        <v>3</v>
      </c>
      <c r="P9" s="24">
        <v>7</v>
      </c>
      <c r="Q9" s="31">
        <v>0.42849999999999999</v>
      </c>
      <c r="R9" s="24">
        <v>126</v>
      </c>
      <c r="S9" s="184">
        <v>211</v>
      </c>
      <c r="T9" s="27">
        <v>0.59715639810426535</v>
      </c>
      <c r="U9" s="29"/>
      <c r="V9" s="24">
        <v>2001</v>
      </c>
      <c r="W9" s="24" t="s">
        <v>73</v>
      </c>
      <c r="X9" s="25" t="s">
        <v>78</v>
      </c>
      <c r="Y9" s="185" t="s">
        <v>160</v>
      </c>
      <c r="Z9" s="185" t="s">
        <v>161</v>
      </c>
      <c r="AA9" s="185"/>
      <c r="AB9" s="185"/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2002</v>
      </c>
      <c r="C10" s="24" t="s">
        <v>62</v>
      </c>
      <c r="D10" s="25" t="s">
        <v>79</v>
      </c>
      <c r="E10" s="108">
        <v>29</v>
      </c>
      <c r="F10" s="28">
        <v>59</v>
      </c>
      <c r="G10" s="24">
        <v>117</v>
      </c>
      <c r="H10" s="31">
        <v>0.50419999999999998</v>
      </c>
      <c r="I10" s="24">
        <v>38</v>
      </c>
      <c r="J10" s="24">
        <v>60</v>
      </c>
      <c r="K10" s="31">
        <v>0.63329999999999997</v>
      </c>
      <c r="L10" s="24">
        <v>3</v>
      </c>
      <c r="M10" s="24">
        <v>4</v>
      </c>
      <c r="N10" s="31">
        <v>0.75</v>
      </c>
      <c r="O10" s="24">
        <v>5</v>
      </c>
      <c r="P10" s="24">
        <v>8</v>
      </c>
      <c r="Q10" s="31">
        <v>0.625</v>
      </c>
      <c r="R10" s="24">
        <v>105</v>
      </c>
      <c r="S10" s="184">
        <v>189</v>
      </c>
      <c r="T10" s="27">
        <v>0.55555555555555558</v>
      </c>
      <c r="U10" s="29"/>
      <c r="V10" s="24">
        <v>2002</v>
      </c>
      <c r="W10" s="24" t="s">
        <v>62</v>
      </c>
      <c r="X10" s="25" t="s">
        <v>79</v>
      </c>
      <c r="Y10" s="185" t="s">
        <v>162</v>
      </c>
      <c r="Z10" s="185" t="s">
        <v>163</v>
      </c>
      <c r="AA10" s="185"/>
      <c r="AB10" s="185"/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2003</v>
      </c>
      <c r="C11" s="24"/>
      <c r="D11" s="25"/>
      <c r="E11" s="108"/>
      <c r="F11" s="28"/>
      <c r="G11" s="24"/>
      <c r="H11" s="31"/>
      <c r="I11" s="24"/>
      <c r="J11" s="24"/>
      <c r="K11" s="31"/>
      <c r="L11" s="24"/>
      <c r="M11" s="24"/>
      <c r="N11" s="31"/>
      <c r="O11" s="24"/>
      <c r="P11" s="24"/>
      <c r="Q11" s="31"/>
      <c r="R11" s="24"/>
      <c r="S11" s="184"/>
      <c r="T11" s="27"/>
      <c r="U11" s="29"/>
      <c r="V11" s="24">
        <v>2003</v>
      </c>
      <c r="W11" s="24"/>
      <c r="X11" s="25"/>
      <c r="Y11" s="185"/>
      <c r="Z11" s="185"/>
      <c r="AA11" s="185"/>
      <c r="AB11" s="185"/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2004</v>
      </c>
      <c r="C12" s="24" t="s">
        <v>73</v>
      </c>
      <c r="D12" s="25" t="s">
        <v>80</v>
      </c>
      <c r="E12" s="108">
        <v>25</v>
      </c>
      <c r="F12" s="28">
        <v>45</v>
      </c>
      <c r="G12" s="24">
        <v>97</v>
      </c>
      <c r="H12" s="31">
        <v>0.46389999999999998</v>
      </c>
      <c r="I12" s="24">
        <v>7</v>
      </c>
      <c r="J12" s="24">
        <v>16</v>
      </c>
      <c r="K12" s="31">
        <v>0.4375</v>
      </c>
      <c r="L12" s="24">
        <v>3</v>
      </c>
      <c r="M12" s="24">
        <v>5</v>
      </c>
      <c r="N12" s="31">
        <v>0.6</v>
      </c>
      <c r="O12" s="24">
        <v>7</v>
      </c>
      <c r="P12" s="24">
        <v>11</v>
      </c>
      <c r="Q12" s="31">
        <v>0.63629999999999998</v>
      </c>
      <c r="R12" s="24">
        <v>62</v>
      </c>
      <c r="S12" s="184">
        <v>129</v>
      </c>
      <c r="T12" s="27">
        <v>0.48062015503875971</v>
      </c>
      <c r="U12" s="29"/>
      <c r="V12" s="24">
        <v>2004</v>
      </c>
      <c r="W12" s="24" t="s">
        <v>73</v>
      </c>
      <c r="X12" s="25" t="s">
        <v>80</v>
      </c>
      <c r="Y12" s="185" t="s">
        <v>164</v>
      </c>
      <c r="Z12" s="185"/>
      <c r="AA12" s="185"/>
      <c r="AB12" s="185"/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15" t="s">
        <v>7</v>
      </c>
      <c r="C13" s="16"/>
      <c r="D13" s="14"/>
      <c r="E13" s="17">
        <f>SUM(E4:E12)</f>
        <v>173</v>
      </c>
      <c r="F13" s="17">
        <f>SUM(F4:F12)</f>
        <v>334</v>
      </c>
      <c r="G13" s="17">
        <f>SUM(G4:G12)</f>
        <v>678</v>
      </c>
      <c r="H13" s="186">
        <f>PRODUCT(F13/G13)</f>
        <v>0.49262536873156343</v>
      </c>
      <c r="I13" s="17">
        <f>SUM(I4:I12)</f>
        <v>174</v>
      </c>
      <c r="J13" s="17">
        <f>SUM(J4:J12)</f>
        <v>317</v>
      </c>
      <c r="K13" s="186">
        <f>PRODUCT(I13/J13)</f>
        <v>0.54889589905362779</v>
      </c>
      <c r="L13" s="17">
        <f>SUM(L4:L12)</f>
        <v>58</v>
      </c>
      <c r="M13" s="17">
        <f>SUM(M4:M12)</f>
        <v>106</v>
      </c>
      <c r="N13" s="186">
        <f>PRODUCT(L13/M13)</f>
        <v>0.54716981132075471</v>
      </c>
      <c r="O13" s="17">
        <f>SUM(O4:O12)</f>
        <v>37</v>
      </c>
      <c r="P13" s="17">
        <f>SUM(P4:P12)</f>
        <v>83</v>
      </c>
      <c r="Q13" s="186">
        <f>PRODUCT(O13/P13)</f>
        <v>0.44578313253012047</v>
      </c>
      <c r="R13" s="17">
        <f>SUM(R4:R12)</f>
        <v>603</v>
      </c>
      <c r="S13" s="17">
        <f>SUM(S4:S12)</f>
        <v>1184</v>
      </c>
      <c r="T13" s="186">
        <f>PRODUCT(R13/S13)</f>
        <v>0.50929054054054057</v>
      </c>
      <c r="U13" s="29"/>
      <c r="V13" s="16"/>
      <c r="W13" s="13"/>
      <c r="X13" s="52"/>
      <c r="Y13" s="13"/>
      <c r="Z13" s="13"/>
      <c r="AA13" s="13"/>
      <c r="AB13" s="13"/>
      <c r="AC13" s="1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1"/>
      <c r="B14" s="37"/>
      <c r="C14" s="37"/>
      <c r="D14" s="37"/>
      <c r="E14" s="29"/>
      <c r="F14" s="37"/>
      <c r="G14" s="37"/>
      <c r="H14" s="187"/>
      <c r="I14" s="37"/>
      <c r="J14" s="37"/>
      <c r="K14" s="188"/>
      <c r="L14" s="37"/>
      <c r="M14" s="37"/>
      <c r="N14" s="37"/>
      <c r="O14" s="37"/>
      <c r="P14" s="37"/>
      <c r="Q14" s="37"/>
      <c r="R14" s="37"/>
      <c r="S14" s="37"/>
      <c r="T14" s="37"/>
      <c r="U14" s="29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</row>
    <row r="15" spans="1:36" ht="15.6" customHeight="1" x14ac:dyDescent="0.25">
      <c r="A15" s="2"/>
      <c r="B15" s="9" t="s">
        <v>154</v>
      </c>
      <c r="C15" s="10"/>
      <c r="D15" s="11"/>
      <c r="E15" s="10"/>
      <c r="F15" s="126"/>
      <c r="G15" s="63"/>
      <c r="H15" s="10"/>
      <c r="I15" s="126"/>
      <c r="J15" s="63"/>
      <c r="K15" s="10"/>
      <c r="L15" s="126"/>
      <c r="M15" s="63"/>
      <c r="N15" s="10"/>
      <c r="O15" s="126"/>
      <c r="P15" s="63"/>
      <c r="Q15" s="10"/>
      <c r="R15" s="126"/>
      <c r="S15" s="63"/>
      <c r="T15" s="26"/>
      <c r="U15" s="37"/>
      <c r="V15" s="9" t="s">
        <v>151</v>
      </c>
      <c r="W15" s="10"/>
      <c r="X15" s="11"/>
      <c r="Y15" s="63"/>
      <c r="Z15" s="63"/>
      <c r="AA15" s="63"/>
      <c r="AB15" s="63"/>
      <c r="AC15" s="85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16"/>
      <c r="C16" s="13"/>
      <c r="D16" s="53"/>
      <c r="E16" s="150"/>
      <c r="F16" s="181"/>
      <c r="G16" s="150" t="s">
        <v>17</v>
      </c>
      <c r="H16" s="182"/>
      <c r="I16" s="181"/>
      <c r="J16" s="150" t="s">
        <v>18</v>
      </c>
      <c r="K16" s="183"/>
      <c r="L16" s="181"/>
      <c r="M16" s="150" t="s">
        <v>19</v>
      </c>
      <c r="N16" s="164"/>
      <c r="O16" s="181"/>
      <c r="P16" s="150" t="s">
        <v>20</v>
      </c>
      <c r="Q16" s="164"/>
      <c r="R16" s="181"/>
      <c r="S16" s="150" t="s">
        <v>7</v>
      </c>
      <c r="T16" s="164"/>
      <c r="U16" s="29"/>
      <c r="V16" s="16"/>
      <c r="W16" s="13"/>
      <c r="X16" s="52"/>
      <c r="Y16" s="13"/>
      <c r="Z16" s="13"/>
      <c r="AA16" s="13"/>
      <c r="AB16" s="13"/>
      <c r="AC16" s="14"/>
      <c r="AD16" s="37"/>
      <c r="AE16" s="37"/>
      <c r="AF16" s="37"/>
      <c r="AG16" s="37"/>
      <c r="AH16" s="37"/>
      <c r="AI16" s="37"/>
      <c r="AJ16" s="37"/>
    </row>
    <row r="17" spans="1:36" ht="15.6" customHeight="1" x14ac:dyDescent="0.25">
      <c r="A17" s="2"/>
      <c r="B17" s="16" t="s">
        <v>0</v>
      </c>
      <c r="C17" s="13" t="s">
        <v>4</v>
      </c>
      <c r="D17" s="53" t="s">
        <v>1</v>
      </c>
      <c r="E17" s="13" t="s">
        <v>3</v>
      </c>
      <c r="F17" s="16" t="s">
        <v>16</v>
      </c>
      <c r="G17" s="13" t="s">
        <v>152</v>
      </c>
      <c r="H17" s="92" t="s">
        <v>153</v>
      </c>
      <c r="I17" s="16" t="s">
        <v>16</v>
      </c>
      <c r="J17" s="13" t="s">
        <v>152</v>
      </c>
      <c r="K17" s="92" t="s">
        <v>153</v>
      </c>
      <c r="L17" s="16" t="s">
        <v>16</v>
      </c>
      <c r="M17" s="13" t="s">
        <v>152</v>
      </c>
      <c r="N17" s="92" t="s">
        <v>153</v>
      </c>
      <c r="O17" s="16" t="s">
        <v>16</v>
      </c>
      <c r="P17" s="13" t="s">
        <v>152</v>
      </c>
      <c r="Q17" s="92" t="s">
        <v>153</v>
      </c>
      <c r="R17" s="16" t="s">
        <v>16</v>
      </c>
      <c r="S17" s="13" t="s">
        <v>152</v>
      </c>
      <c r="T17" s="92" t="s">
        <v>153</v>
      </c>
      <c r="U17" s="29"/>
      <c r="V17" s="16" t="s">
        <v>0</v>
      </c>
      <c r="W17" s="13" t="s">
        <v>4</v>
      </c>
      <c r="X17" s="53" t="s">
        <v>1</v>
      </c>
      <c r="Y17" s="16" t="s">
        <v>17</v>
      </c>
      <c r="Z17" s="13" t="s">
        <v>18</v>
      </c>
      <c r="AA17" s="13" t="s">
        <v>19</v>
      </c>
      <c r="AB17" s="13" t="s">
        <v>20</v>
      </c>
      <c r="AC17" s="14" t="s">
        <v>16</v>
      </c>
      <c r="AD17" s="37"/>
      <c r="AE17" s="37"/>
      <c r="AF17" s="37"/>
      <c r="AG17" s="37"/>
      <c r="AH17" s="37"/>
      <c r="AI17" s="37"/>
      <c r="AJ17" s="37"/>
    </row>
    <row r="18" spans="1:36" ht="15.6" customHeight="1" x14ac:dyDescent="0.25">
      <c r="A18" s="2"/>
      <c r="B18" s="24">
        <v>1996</v>
      </c>
      <c r="C18" s="24" t="s">
        <v>61</v>
      </c>
      <c r="D18" s="25" t="s">
        <v>76</v>
      </c>
      <c r="E18" s="108">
        <v>11</v>
      </c>
      <c r="F18" s="28">
        <v>27</v>
      </c>
      <c r="G18" s="24">
        <v>53</v>
      </c>
      <c r="H18" s="27">
        <v>0.50943396226415094</v>
      </c>
      <c r="I18" s="24">
        <v>13</v>
      </c>
      <c r="J18" s="24">
        <v>30</v>
      </c>
      <c r="K18" s="27">
        <v>0.43333333333333335</v>
      </c>
      <c r="L18" s="24">
        <v>6</v>
      </c>
      <c r="M18" s="24">
        <v>13</v>
      </c>
      <c r="N18" s="27">
        <v>0.46153846153846156</v>
      </c>
      <c r="O18" s="24">
        <v>2</v>
      </c>
      <c r="P18" s="24">
        <v>4</v>
      </c>
      <c r="Q18" s="27">
        <v>0.5</v>
      </c>
      <c r="R18" s="24">
        <v>48</v>
      </c>
      <c r="S18" s="24">
        <v>100</v>
      </c>
      <c r="T18" s="27">
        <v>0.48</v>
      </c>
      <c r="U18" s="29"/>
      <c r="V18" s="24">
        <v>1996</v>
      </c>
      <c r="W18" s="24" t="s">
        <v>61</v>
      </c>
      <c r="X18" s="25" t="s">
        <v>76</v>
      </c>
      <c r="Y18" s="185" t="s">
        <v>104</v>
      </c>
      <c r="Z18" s="185" t="s">
        <v>106</v>
      </c>
      <c r="AA18" s="185" t="s">
        <v>165</v>
      </c>
      <c r="AB18" s="185"/>
      <c r="AC18" s="24" t="s">
        <v>106</v>
      </c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2"/>
      <c r="B19" s="24">
        <v>1997</v>
      </c>
      <c r="C19" s="24" t="s">
        <v>77</v>
      </c>
      <c r="D19" s="25" t="s">
        <v>76</v>
      </c>
      <c r="E19" s="108"/>
      <c r="F19" s="28"/>
      <c r="G19" s="24"/>
      <c r="H19" s="27"/>
      <c r="I19" s="24"/>
      <c r="J19" s="24"/>
      <c r="K19" s="27"/>
      <c r="L19" s="24"/>
      <c r="M19" s="24"/>
      <c r="N19" s="27"/>
      <c r="O19" s="24"/>
      <c r="P19" s="24"/>
      <c r="Q19" s="27"/>
      <c r="R19" s="24"/>
      <c r="S19" s="24"/>
      <c r="T19" s="27"/>
      <c r="U19" s="29"/>
      <c r="V19" s="24">
        <v>1997</v>
      </c>
      <c r="W19" s="24" t="s">
        <v>77</v>
      </c>
      <c r="X19" s="25" t="s">
        <v>76</v>
      </c>
      <c r="Y19" s="185"/>
      <c r="Z19" s="185"/>
      <c r="AA19" s="185"/>
      <c r="AB19" s="185"/>
      <c r="AC19" s="24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24">
        <v>1998</v>
      </c>
      <c r="C20" s="24" t="s">
        <v>73</v>
      </c>
      <c r="D20" s="25" t="s">
        <v>76</v>
      </c>
      <c r="E20" s="108">
        <v>2</v>
      </c>
      <c r="F20" s="28">
        <v>3</v>
      </c>
      <c r="G20" s="24">
        <v>4</v>
      </c>
      <c r="H20" s="27">
        <v>0.75</v>
      </c>
      <c r="I20" s="24">
        <v>0</v>
      </c>
      <c r="J20" s="24">
        <v>0</v>
      </c>
      <c r="K20" s="27">
        <v>0</v>
      </c>
      <c r="L20" s="24">
        <v>0</v>
      </c>
      <c r="M20" s="24">
        <v>0</v>
      </c>
      <c r="N20" s="27">
        <v>0</v>
      </c>
      <c r="O20" s="24">
        <v>0</v>
      </c>
      <c r="P20" s="24">
        <v>1</v>
      </c>
      <c r="Q20" s="27">
        <v>0</v>
      </c>
      <c r="R20" s="24">
        <v>3</v>
      </c>
      <c r="S20" s="24">
        <v>5</v>
      </c>
      <c r="T20" s="27">
        <v>0.6</v>
      </c>
      <c r="U20" s="29"/>
      <c r="V20" s="24">
        <v>1998</v>
      </c>
      <c r="W20" s="24" t="s">
        <v>73</v>
      </c>
      <c r="X20" s="25" t="s">
        <v>76</v>
      </c>
      <c r="Y20" s="185"/>
      <c r="Z20" s="185"/>
      <c r="AA20" s="185"/>
      <c r="AB20" s="185"/>
      <c r="AC20" s="24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24">
        <v>1999</v>
      </c>
      <c r="C21" s="24" t="s">
        <v>59</v>
      </c>
      <c r="D21" s="25" t="s">
        <v>76</v>
      </c>
      <c r="E21" s="108">
        <v>12</v>
      </c>
      <c r="F21" s="28">
        <v>34</v>
      </c>
      <c r="G21" s="24">
        <v>61</v>
      </c>
      <c r="H21" s="31">
        <v>0.55730000000000002</v>
      </c>
      <c r="I21" s="24">
        <v>7</v>
      </c>
      <c r="J21" s="24">
        <v>20</v>
      </c>
      <c r="K21" s="31">
        <v>0.35</v>
      </c>
      <c r="L21" s="24">
        <v>6</v>
      </c>
      <c r="M21" s="24">
        <v>7</v>
      </c>
      <c r="N21" s="31">
        <v>0.85709999999999997</v>
      </c>
      <c r="O21" s="24">
        <v>1</v>
      </c>
      <c r="P21" s="24">
        <v>4</v>
      </c>
      <c r="Q21" s="31">
        <v>0.25</v>
      </c>
      <c r="R21" s="24">
        <v>48</v>
      </c>
      <c r="S21" s="184">
        <v>92</v>
      </c>
      <c r="T21" s="27">
        <v>0.52170000000000005</v>
      </c>
      <c r="U21" s="29"/>
      <c r="V21" s="24">
        <v>1999</v>
      </c>
      <c r="W21" s="24" t="s">
        <v>59</v>
      </c>
      <c r="X21" s="25" t="s">
        <v>76</v>
      </c>
      <c r="Y21" s="185" t="s">
        <v>59</v>
      </c>
      <c r="Z21" s="185" t="s">
        <v>165</v>
      </c>
      <c r="AA21" s="185"/>
      <c r="AB21" s="185"/>
      <c r="AC21" s="24" t="s">
        <v>160</v>
      </c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4">
        <v>2000</v>
      </c>
      <c r="C22" s="24"/>
      <c r="D22" s="25"/>
      <c r="E22" s="108"/>
      <c r="F22" s="28"/>
      <c r="G22" s="24"/>
      <c r="H22" s="31"/>
      <c r="I22" s="24"/>
      <c r="J22" s="24"/>
      <c r="K22" s="31"/>
      <c r="L22" s="24"/>
      <c r="M22" s="24"/>
      <c r="N22" s="31"/>
      <c r="O22" s="24"/>
      <c r="P22" s="24"/>
      <c r="Q22" s="31"/>
      <c r="R22" s="24"/>
      <c r="S22" s="184"/>
      <c r="T22" s="27"/>
      <c r="U22" s="29"/>
      <c r="V22" s="24">
        <v>2000</v>
      </c>
      <c r="W22" s="24"/>
      <c r="X22" s="25"/>
      <c r="Y22" s="185"/>
      <c r="Z22" s="185"/>
      <c r="AA22" s="185"/>
      <c r="AB22" s="185"/>
      <c r="AC22" s="24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2001</v>
      </c>
      <c r="C23" s="24" t="s">
        <v>73</v>
      </c>
      <c r="D23" s="25" t="s">
        <v>78</v>
      </c>
      <c r="E23" s="108">
        <v>3</v>
      </c>
      <c r="F23" s="28">
        <v>8</v>
      </c>
      <c r="G23" s="24">
        <v>11</v>
      </c>
      <c r="H23" s="27">
        <v>0.72719999999999996</v>
      </c>
      <c r="I23" s="24">
        <v>8</v>
      </c>
      <c r="J23" s="24">
        <v>11</v>
      </c>
      <c r="K23" s="27">
        <v>0.72719999999999996</v>
      </c>
      <c r="L23" s="24">
        <v>2</v>
      </c>
      <c r="M23" s="24">
        <v>2</v>
      </c>
      <c r="N23" s="27">
        <v>1</v>
      </c>
      <c r="O23" s="24">
        <v>0</v>
      </c>
      <c r="P23" s="24">
        <v>0</v>
      </c>
      <c r="Q23" s="27">
        <v>0</v>
      </c>
      <c r="R23" s="24">
        <v>18</v>
      </c>
      <c r="S23" s="184">
        <v>24</v>
      </c>
      <c r="T23" s="31">
        <v>0.75</v>
      </c>
      <c r="U23" s="29"/>
      <c r="V23" s="24">
        <v>2001</v>
      </c>
      <c r="W23" s="24" t="s">
        <v>73</v>
      </c>
      <c r="X23" s="25" t="s">
        <v>78</v>
      </c>
      <c r="Y23" s="185" t="s">
        <v>120</v>
      </c>
      <c r="Z23" s="185" t="s">
        <v>166</v>
      </c>
      <c r="AA23" s="185"/>
      <c r="AB23" s="185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2002</v>
      </c>
      <c r="C24" s="24" t="s">
        <v>62</v>
      </c>
      <c r="D24" s="25" t="s">
        <v>79</v>
      </c>
      <c r="E24" s="108">
        <v>3</v>
      </c>
      <c r="F24" s="28">
        <v>10</v>
      </c>
      <c r="G24" s="24">
        <v>18</v>
      </c>
      <c r="H24" s="27">
        <v>0.55549999999999999</v>
      </c>
      <c r="I24" s="24">
        <v>3</v>
      </c>
      <c r="J24" s="24">
        <v>7</v>
      </c>
      <c r="K24" s="27">
        <v>0.42849999999999999</v>
      </c>
      <c r="L24" s="24">
        <v>1</v>
      </c>
      <c r="M24" s="24">
        <v>3</v>
      </c>
      <c r="N24" s="27">
        <v>0.33329999999999999</v>
      </c>
      <c r="O24" s="24">
        <v>1</v>
      </c>
      <c r="P24" s="24">
        <v>1</v>
      </c>
      <c r="Q24" s="27">
        <v>1</v>
      </c>
      <c r="R24" s="24">
        <v>15</v>
      </c>
      <c r="S24" s="184">
        <v>29</v>
      </c>
      <c r="T24" s="31">
        <v>0.51719999999999999</v>
      </c>
      <c r="U24" s="29"/>
      <c r="V24" s="24">
        <v>2002</v>
      </c>
      <c r="W24" s="24" t="s">
        <v>62</v>
      </c>
      <c r="X24" s="25" t="s">
        <v>79</v>
      </c>
      <c r="Y24" s="185" t="s">
        <v>167</v>
      </c>
      <c r="Z24" s="185"/>
      <c r="AA24" s="185"/>
      <c r="AB24" s="185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2003</v>
      </c>
      <c r="C25" s="24"/>
      <c r="D25" s="25"/>
      <c r="E25" s="108"/>
      <c r="F25" s="28"/>
      <c r="G25" s="24"/>
      <c r="H25" s="27"/>
      <c r="I25" s="24"/>
      <c r="J25" s="24"/>
      <c r="K25" s="27"/>
      <c r="L25" s="24"/>
      <c r="M25" s="24"/>
      <c r="N25" s="27"/>
      <c r="O25" s="24"/>
      <c r="P25" s="24"/>
      <c r="Q25" s="27"/>
      <c r="R25" s="24"/>
      <c r="S25" s="184"/>
      <c r="T25" s="31"/>
      <c r="U25" s="29"/>
      <c r="V25" s="24">
        <v>2003</v>
      </c>
      <c r="W25" s="24"/>
      <c r="X25" s="25"/>
      <c r="Y25" s="185"/>
      <c r="Z25" s="185"/>
      <c r="AA25" s="185"/>
      <c r="AB25" s="185"/>
      <c r="AC25" s="24"/>
      <c r="AD25" s="37"/>
      <c r="AE25" s="37"/>
      <c r="AF25" s="37"/>
      <c r="AG25" s="37"/>
      <c r="AH25" s="37"/>
      <c r="AI25" s="37"/>
      <c r="AJ25" s="37"/>
    </row>
    <row r="26" spans="1:36" s="8" customFormat="1" ht="15.6" customHeight="1" x14ac:dyDescent="0.25">
      <c r="A26" s="22"/>
      <c r="B26" s="24">
        <v>2004</v>
      </c>
      <c r="C26" s="24" t="s">
        <v>73</v>
      </c>
      <c r="D26" s="25" t="s">
        <v>80</v>
      </c>
      <c r="E26" s="108">
        <v>7</v>
      </c>
      <c r="F26" s="28">
        <v>10</v>
      </c>
      <c r="G26" s="24">
        <v>18</v>
      </c>
      <c r="H26" s="31">
        <v>0.55549999999999999</v>
      </c>
      <c r="I26" s="24">
        <v>7</v>
      </c>
      <c r="J26" s="24">
        <v>19</v>
      </c>
      <c r="K26" s="31">
        <v>0.36840000000000001</v>
      </c>
      <c r="L26" s="24">
        <v>0</v>
      </c>
      <c r="M26" s="24">
        <v>0</v>
      </c>
      <c r="N26" s="31">
        <v>0</v>
      </c>
      <c r="O26" s="24">
        <v>0</v>
      </c>
      <c r="P26" s="24">
        <v>0</v>
      </c>
      <c r="Q26" s="31">
        <v>0</v>
      </c>
      <c r="R26" s="24">
        <v>17</v>
      </c>
      <c r="S26" s="184">
        <v>37</v>
      </c>
      <c r="T26" s="27">
        <v>0.45939999999999998</v>
      </c>
      <c r="U26" s="29"/>
      <c r="V26" s="24">
        <v>2004</v>
      </c>
      <c r="W26" s="24" t="s">
        <v>73</v>
      </c>
      <c r="X26" s="25" t="s">
        <v>80</v>
      </c>
      <c r="Y26" s="185"/>
      <c r="Z26" s="185"/>
      <c r="AA26" s="185"/>
      <c r="AB26" s="185"/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15" t="s">
        <v>7</v>
      </c>
      <c r="C27" s="16"/>
      <c r="D27" s="14"/>
      <c r="E27" s="17">
        <f>SUM(E16:E26)</f>
        <v>38</v>
      </c>
      <c r="F27" s="17">
        <f>SUM(F18:F26)</f>
        <v>92</v>
      </c>
      <c r="G27" s="17">
        <f>SUM(G18:G26)</f>
        <v>165</v>
      </c>
      <c r="H27" s="186">
        <f>PRODUCT(F27/G27)</f>
        <v>0.55757575757575761</v>
      </c>
      <c r="I27" s="17">
        <f>SUM(I18:I26)</f>
        <v>38</v>
      </c>
      <c r="J27" s="17">
        <f>SUM(J18:J26)</f>
        <v>87</v>
      </c>
      <c r="K27" s="186">
        <f>PRODUCT(I27/J27)</f>
        <v>0.43678160919540232</v>
      </c>
      <c r="L27" s="17">
        <f>SUM(L18:L26)</f>
        <v>15</v>
      </c>
      <c r="M27" s="17">
        <f>SUM(M18:M26)</f>
        <v>25</v>
      </c>
      <c r="N27" s="186">
        <f>PRODUCT(L27/M27)</f>
        <v>0.6</v>
      </c>
      <c r="O27" s="17">
        <f>SUM(O18:O26)</f>
        <v>4</v>
      </c>
      <c r="P27" s="17">
        <f>SUM(P18:P26)</f>
        <v>10</v>
      </c>
      <c r="Q27" s="186">
        <f>PRODUCT(O27/P27)</f>
        <v>0.4</v>
      </c>
      <c r="R27" s="17">
        <f>SUM(R18:R26)</f>
        <v>149</v>
      </c>
      <c r="S27" s="17">
        <f>SUM(S18:S26)</f>
        <v>287</v>
      </c>
      <c r="T27" s="186">
        <f>PRODUCT(R27/S27)</f>
        <v>0.51916376306620204</v>
      </c>
      <c r="U27" s="37"/>
      <c r="V27" s="16"/>
      <c r="W27" s="13"/>
      <c r="X27" s="52"/>
      <c r="Y27" s="13"/>
      <c r="Z27" s="13"/>
      <c r="AA27" s="13"/>
      <c r="AB27" s="13"/>
      <c r="AC27" s="1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37"/>
      <c r="C28" s="37"/>
      <c r="D28" s="37"/>
      <c r="E28" s="29"/>
      <c r="F28" s="37"/>
      <c r="G28" s="37"/>
      <c r="H28" s="187"/>
      <c r="I28" s="37"/>
      <c r="J28" s="37"/>
      <c r="K28" s="188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9" t="s">
        <v>155</v>
      </c>
      <c r="C29" s="10"/>
      <c r="D29" s="11"/>
      <c r="E29" s="10"/>
      <c r="F29" s="126"/>
      <c r="G29" s="63"/>
      <c r="H29" s="10"/>
      <c r="I29" s="126"/>
      <c r="J29" s="63"/>
      <c r="K29" s="10"/>
      <c r="L29" s="126"/>
      <c r="M29" s="63"/>
      <c r="N29" s="10"/>
      <c r="O29" s="126"/>
      <c r="P29" s="63"/>
      <c r="Q29" s="10"/>
      <c r="R29" s="126"/>
      <c r="S29" s="63"/>
      <c r="T29" s="26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16"/>
      <c r="C30" s="13"/>
      <c r="D30" s="53"/>
      <c r="E30" s="150"/>
      <c r="F30" s="181"/>
      <c r="G30" s="150" t="s">
        <v>17</v>
      </c>
      <c r="H30" s="182"/>
      <c r="I30" s="181"/>
      <c r="J30" s="150" t="s">
        <v>18</v>
      </c>
      <c r="K30" s="183"/>
      <c r="L30" s="181"/>
      <c r="M30" s="150" t="s">
        <v>19</v>
      </c>
      <c r="N30" s="164"/>
      <c r="O30" s="181"/>
      <c r="P30" s="150" t="s">
        <v>20</v>
      </c>
      <c r="Q30" s="164"/>
      <c r="R30" s="181"/>
      <c r="S30" s="150" t="s">
        <v>7</v>
      </c>
      <c r="T30" s="164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1"/>
      <c r="C31" s="13"/>
      <c r="D31" s="53"/>
      <c r="E31" s="13" t="s">
        <v>3</v>
      </c>
      <c r="F31" s="16" t="s">
        <v>16</v>
      </c>
      <c r="G31" s="13" t="s">
        <v>152</v>
      </c>
      <c r="H31" s="92" t="s">
        <v>153</v>
      </c>
      <c r="I31" s="16" t="s">
        <v>16</v>
      </c>
      <c r="J31" s="13" t="s">
        <v>152</v>
      </c>
      <c r="K31" s="92" t="s">
        <v>153</v>
      </c>
      <c r="L31" s="16" t="s">
        <v>16</v>
      </c>
      <c r="M31" s="13" t="s">
        <v>152</v>
      </c>
      <c r="N31" s="92" t="s">
        <v>153</v>
      </c>
      <c r="O31" s="16" t="s">
        <v>16</v>
      </c>
      <c r="P31" s="13" t="s">
        <v>152</v>
      </c>
      <c r="Q31" s="92" t="s">
        <v>153</v>
      </c>
      <c r="R31" s="16" t="s">
        <v>16</v>
      </c>
      <c r="S31" s="13" t="s">
        <v>152</v>
      </c>
      <c r="T31" s="92" t="s">
        <v>153</v>
      </c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15" t="s">
        <v>156</v>
      </c>
      <c r="C32" s="16"/>
      <c r="D32" s="14"/>
      <c r="E32" s="14">
        <f t="shared" ref="E32:T32" si="0">PRODUCT(E13)</f>
        <v>173</v>
      </c>
      <c r="F32" s="17">
        <f t="shared" si="0"/>
        <v>334</v>
      </c>
      <c r="G32" s="17">
        <f t="shared" si="0"/>
        <v>678</v>
      </c>
      <c r="H32" s="186">
        <f t="shared" si="0"/>
        <v>0.49262536873156343</v>
      </c>
      <c r="I32" s="17">
        <f t="shared" si="0"/>
        <v>174</v>
      </c>
      <c r="J32" s="17">
        <f t="shared" si="0"/>
        <v>317</v>
      </c>
      <c r="K32" s="186">
        <f t="shared" si="0"/>
        <v>0.54889589905362779</v>
      </c>
      <c r="L32" s="17">
        <f t="shared" si="0"/>
        <v>58</v>
      </c>
      <c r="M32" s="17">
        <f t="shared" si="0"/>
        <v>106</v>
      </c>
      <c r="N32" s="186">
        <f t="shared" si="0"/>
        <v>0.54716981132075471</v>
      </c>
      <c r="O32" s="17">
        <f t="shared" si="0"/>
        <v>37</v>
      </c>
      <c r="P32" s="17">
        <f t="shared" si="0"/>
        <v>83</v>
      </c>
      <c r="Q32" s="186">
        <f t="shared" si="0"/>
        <v>0.44578313253012047</v>
      </c>
      <c r="R32" s="17">
        <f t="shared" si="0"/>
        <v>603</v>
      </c>
      <c r="S32" s="17">
        <f t="shared" si="0"/>
        <v>1184</v>
      </c>
      <c r="T32" s="186">
        <f t="shared" si="0"/>
        <v>0.50929054054054057</v>
      </c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15" t="s">
        <v>157</v>
      </c>
      <c r="C33" s="16"/>
      <c r="D33" s="14"/>
      <c r="E33" s="14">
        <f>PRODUCT(E27)</f>
        <v>38</v>
      </c>
      <c r="F33" s="17">
        <f t="shared" ref="F33:T33" si="1">PRODUCT(F27)</f>
        <v>92</v>
      </c>
      <c r="G33" s="17">
        <f t="shared" si="1"/>
        <v>165</v>
      </c>
      <c r="H33" s="186">
        <f t="shared" si="1"/>
        <v>0.55757575757575761</v>
      </c>
      <c r="I33" s="17">
        <f t="shared" si="1"/>
        <v>38</v>
      </c>
      <c r="J33" s="17">
        <f t="shared" si="1"/>
        <v>87</v>
      </c>
      <c r="K33" s="186">
        <f t="shared" si="1"/>
        <v>0.43678160919540232</v>
      </c>
      <c r="L33" s="17">
        <f t="shared" si="1"/>
        <v>15</v>
      </c>
      <c r="M33" s="17">
        <f t="shared" si="1"/>
        <v>25</v>
      </c>
      <c r="N33" s="186">
        <f t="shared" si="1"/>
        <v>0.6</v>
      </c>
      <c r="O33" s="17">
        <f t="shared" si="1"/>
        <v>4</v>
      </c>
      <c r="P33" s="17">
        <f t="shared" si="1"/>
        <v>10</v>
      </c>
      <c r="Q33" s="186">
        <f t="shared" si="1"/>
        <v>0.4</v>
      </c>
      <c r="R33" s="17">
        <f t="shared" si="1"/>
        <v>149</v>
      </c>
      <c r="S33" s="17">
        <f t="shared" si="1"/>
        <v>287</v>
      </c>
      <c r="T33" s="186">
        <f t="shared" si="1"/>
        <v>0.51916376306620204</v>
      </c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37"/>
      <c r="C34" s="37"/>
      <c r="D34" s="37"/>
      <c r="E34" s="29"/>
      <c r="F34" s="37"/>
      <c r="G34" s="37"/>
      <c r="H34" s="187"/>
      <c r="I34" s="37"/>
      <c r="J34" s="37"/>
      <c r="K34" s="188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37"/>
      <c r="C35" s="37"/>
      <c r="D35" s="37"/>
      <c r="E35" s="29"/>
      <c r="F35" s="37"/>
      <c r="G35" s="37"/>
      <c r="H35" s="187"/>
      <c r="I35" s="37"/>
      <c r="J35" s="37"/>
      <c r="K35" s="188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37"/>
      <c r="C36" s="37"/>
      <c r="D36" s="37"/>
      <c r="E36" s="29"/>
      <c r="F36" s="37"/>
      <c r="G36" s="37"/>
      <c r="H36" s="187"/>
      <c r="I36" s="37"/>
      <c r="J36" s="37"/>
      <c r="K36" s="188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37"/>
      <c r="C37" s="37"/>
      <c r="D37" s="37"/>
      <c r="E37" s="29"/>
      <c r="F37" s="37"/>
      <c r="G37" s="37"/>
      <c r="H37" s="187"/>
      <c r="I37" s="37"/>
      <c r="J37" s="37"/>
      <c r="K37" s="188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187"/>
      <c r="I38" s="37"/>
      <c r="J38" s="37"/>
      <c r="K38" s="188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37"/>
      <c r="C39" s="37"/>
      <c r="D39" s="37"/>
      <c r="E39" s="29"/>
      <c r="F39" s="37"/>
      <c r="G39" s="37"/>
      <c r="H39" s="187"/>
      <c r="I39" s="37"/>
      <c r="J39" s="37"/>
      <c r="K39" s="188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37"/>
      <c r="C40" s="37"/>
      <c r="D40" s="37"/>
      <c r="E40" s="29"/>
      <c r="F40" s="37"/>
      <c r="G40" s="37"/>
      <c r="H40" s="187"/>
      <c r="I40" s="37"/>
      <c r="J40" s="37"/>
      <c r="K40" s="188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37"/>
      <c r="C41" s="37"/>
      <c r="D41" s="37"/>
      <c r="E41" s="29"/>
      <c r="F41" s="37"/>
      <c r="G41" s="37"/>
      <c r="H41" s="187"/>
      <c r="I41" s="37"/>
      <c r="J41" s="37"/>
      <c r="K41" s="188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29"/>
      <c r="F42" s="37"/>
      <c r="G42" s="37"/>
      <c r="H42" s="187"/>
      <c r="I42" s="37"/>
      <c r="J42" s="37"/>
      <c r="K42" s="188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29"/>
      <c r="F43" s="37"/>
      <c r="G43" s="37"/>
      <c r="H43" s="187"/>
      <c r="I43" s="37"/>
      <c r="J43" s="37"/>
      <c r="K43" s="188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187"/>
      <c r="I44" s="37"/>
      <c r="J44" s="37"/>
      <c r="K44" s="188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187"/>
      <c r="I45" s="37"/>
      <c r="J45" s="37"/>
      <c r="K45" s="188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187"/>
      <c r="I46" s="37"/>
      <c r="J46" s="37"/>
      <c r="K46" s="188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187"/>
      <c r="I47" s="37"/>
      <c r="J47" s="37"/>
      <c r="K47" s="188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187"/>
      <c r="I48" s="37"/>
      <c r="J48" s="37"/>
      <c r="K48" s="188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187"/>
      <c r="I49" s="37"/>
      <c r="J49" s="37"/>
      <c r="K49" s="188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187"/>
      <c r="I50" s="37"/>
      <c r="J50" s="37"/>
      <c r="K50" s="188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187"/>
      <c r="I51" s="37"/>
      <c r="J51" s="37"/>
      <c r="K51" s="188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187"/>
      <c r="I52" s="37"/>
      <c r="J52" s="37"/>
      <c r="K52" s="188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187"/>
      <c r="I53" s="37"/>
      <c r="J53" s="37"/>
      <c r="K53" s="188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187"/>
      <c r="I54" s="37"/>
      <c r="J54" s="37"/>
      <c r="K54" s="188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s="8" customFormat="1" ht="15.6" customHeight="1" x14ac:dyDescent="0.25">
      <c r="A55" s="22"/>
      <c r="B55" s="37"/>
      <c r="C55" s="37"/>
      <c r="D55" s="37"/>
      <c r="E55" s="29"/>
      <c r="F55" s="37"/>
      <c r="G55" s="37"/>
      <c r="H55" s="187"/>
      <c r="I55" s="37"/>
      <c r="J55" s="37"/>
      <c r="K55" s="188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s="8" customFormat="1" ht="15.6" customHeight="1" x14ac:dyDescent="0.25">
      <c r="A56" s="22"/>
      <c r="B56" s="37"/>
      <c r="C56" s="37"/>
      <c r="D56" s="37"/>
      <c r="E56" s="29"/>
      <c r="F56" s="37"/>
      <c r="G56" s="37"/>
      <c r="H56" s="187"/>
      <c r="I56" s="37"/>
      <c r="J56" s="37"/>
      <c r="K56" s="188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187"/>
      <c r="I57" s="37"/>
      <c r="J57" s="37"/>
      <c r="K57" s="188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187"/>
      <c r="I58" s="37"/>
      <c r="J58" s="37"/>
      <c r="K58" s="188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187"/>
      <c r="I59" s="37"/>
      <c r="J59" s="37"/>
      <c r="K59" s="188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187"/>
      <c r="I60" s="37"/>
      <c r="J60" s="37"/>
      <c r="K60" s="188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187"/>
      <c r="I61" s="37"/>
      <c r="J61" s="37"/>
      <c r="K61" s="188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187"/>
      <c r="I62" s="37"/>
      <c r="J62" s="37"/>
      <c r="K62" s="188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187"/>
      <c r="I63" s="37"/>
      <c r="J63" s="37"/>
      <c r="K63" s="188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187"/>
      <c r="I64" s="37"/>
      <c r="J64" s="37"/>
      <c r="K64" s="188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187"/>
      <c r="I65" s="37"/>
      <c r="J65" s="37"/>
      <c r="K65" s="188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9"/>
      <c r="F66" s="37"/>
      <c r="G66" s="37"/>
      <c r="H66" s="187"/>
      <c r="I66" s="37"/>
      <c r="J66" s="37"/>
      <c r="K66" s="188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187"/>
      <c r="I67" s="37"/>
      <c r="J67" s="37"/>
      <c r="K67" s="188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187"/>
      <c r="I68" s="37"/>
      <c r="J68" s="37"/>
      <c r="K68" s="188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187"/>
      <c r="I69" s="37"/>
      <c r="J69" s="37"/>
      <c r="K69" s="188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187"/>
      <c r="I70" s="37"/>
      <c r="J70" s="37"/>
      <c r="K70" s="188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187"/>
      <c r="I71" s="37"/>
      <c r="J71" s="37"/>
      <c r="K71" s="188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187"/>
      <c r="I72" s="37"/>
      <c r="J72" s="37"/>
      <c r="K72" s="188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187"/>
      <c r="I73" s="37"/>
      <c r="J73" s="37"/>
      <c r="K73" s="188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187"/>
      <c r="I74" s="37"/>
      <c r="J74" s="37"/>
      <c r="K74" s="188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187"/>
      <c r="I75" s="37"/>
      <c r="J75" s="37"/>
      <c r="K75" s="188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187"/>
      <c r="I76" s="37"/>
      <c r="J76" s="37"/>
      <c r="K76" s="188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187"/>
      <c r="I77" s="37"/>
      <c r="J77" s="37"/>
      <c r="K77" s="188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187"/>
      <c r="I78" s="37"/>
      <c r="J78" s="37"/>
      <c r="K78" s="188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s="8" customFormat="1" ht="15.6" customHeight="1" x14ac:dyDescent="0.25">
      <c r="A79" s="22"/>
      <c r="B79" s="37"/>
      <c r="C79" s="37"/>
      <c r="D79" s="37"/>
      <c r="E79" s="29"/>
      <c r="F79" s="37"/>
      <c r="G79" s="37"/>
      <c r="H79" s="187"/>
      <c r="I79" s="37"/>
      <c r="J79" s="37"/>
      <c r="K79" s="188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s="8" customFormat="1" ht="15.6" customHeight="1" x14ac:dyDescent="0.25">
      <c r="A80" s="22"/>
      <c r="B80" s="37"/>
      <c r="C80" s="37"/>
      <c r="D80" s="37"/>
      <c r="E80" s="29"/>
      <c r="F80" s="37"/>
      <c r="G80" s="37"/>
      <c r="H80" s="187"/>
      <c r="I80" s="37"/>
      <c r="J80" s="37"/>
      <c r="K80" s="188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s="8" customFormat="1" ht="15.6" customHeight="1" x14ac:dyDescent="0.25">
      <c r="A81" s="22"/>
      <c r="B81" s="37"/>
      <c r="C81" s="37"/>
      <c r="D81" s="37"/>
      <c r="E81" s="29"/>
      <c r="F81" s="37"/>
      <c r="G81" s="37"/>
      <c r="H81" s="187"/>
      <c r="I81" s="37"/>
      <c r="J81" s="37"/>
      <c r="K81" s="188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s="8" customFormat="1" ht="15.6" customHeight="1" x14ac:dyDescent="0.25">
      <c r="A82" s="22"/>
      <c r="B82" s="37"/>
      <c r="C82" s="37"/>
      <c r="D82" s="37"/>
      <c r="E82" s="29"/>
      <c r="F82" s="37"/>
      <c r="G82" s="37"/>
      <c r="H82" s="187"/>
      <c r="I82" s="37"/>
      <c r="J82" s="37"/>
      <c r="K82" s="188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s="8" customFormat="1" ht="15.6" customHeight="1" x14ac:dyDescent="0.25">
      <c r="A83" s="22"/>
      <c r="B83" s="37"/>
      <c r="C83" s="37"/>
      <c r="D83" s="37"/>
      <c r="E83" s="29"/>
      <c r="F83" s="37"/>
      <c r="G83" s="37"/>
      <c r="H83" s="187"/>
      <c r="I83" s="37"/>
      <c r="J83" s="37"/>
      <c r="K83" s="188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s="8" customFormat="1" ht="15.6" customHeight="1" x14ac:dyDescent="0.25">
      <c r="A84" s="22"/>
      <c r="B84" s="37"/>
      <c r="C84" s="37"/>
      <c r="D84" s="37"/>
      <c r="E84" s="29"/>
      <c r="F84" s="37"/>
      <c r="G84" s="37"/>
      <c r="H84" s="187"/>
      <c r="I84" s="37"/>
      <c r="J84" s="37"/>
      <c r="K84" s="188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s="8" customFormat="1" ht="15.6" customHeight="1" x14ac:dyDescent="0.25">
      <c r="A85" s="22"/>
      <c r="B85" s="37"/>
      <c r="C85" s="37"/>
      <c r="D85" s="37"/>
      <c r="E85" s="29"/>
      <c r="F85" s="37"/>
      <c r="G85" s="37"/>
      <c r="H85" s="187"/>
      <c r="I85" s="37"/>
      <c r="J85" s="37"/>
      <c r="K85" s="188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s="8" customFormat="1" ht="15.6" customHeight="1" x14ac:dyDescent="0.25">
      <c r="A86" s="22"/>
      <c r="B86" s="37"/>
      <c r="C86" s="37"/>
      <c r="D86" s="37"/>
      <c r="E86" s="29"/>
      <c r="F86" s="37"/>
      <c r="G86" s="37"/>
      <c r="H86" s="187"/>
      <c r="I86" s="37"/>
      <c r="J86" s="37"/>
      <c r="K86" s="188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8" customFormat="1" ht="15.6" customHeight="1" x14ac:dyDescent="0.25">
      <c r="A87" s="22"/>
      <c r="B87" s="37"/>
      <c r="C87" s="37"/>
      <c r="D87" s="37"/>
      <c r="E87" s="29"/>
      <c r="F87" s="37"/>
      <c r="G87" s="37"/>
      <c r="H87" s="187"/>
      <c r="I87" s="37"/>
      <c r="J87" s="37"/>
      <c r="K87" s="188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8" customFormat="1" ht="15.6" customHeight="1" x14ac:dyDescent="0.25">
      <c r="A88" s="22"/>
      <c r="B88" s="37"/>
      <c r="C88" s="37"/>
      <c r="D88" s="37"/>
      <c r="E88" s="29"/>
      <c r="F88" s="37"/>
      <c r="G88" s="37"/>
      <c r="H88" s="187"/>
      <c r="I88" s="37"/>
      <c r="J88" s="37"/>
      <c r="K88" s="188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187"/>
      <c r="I89" s="37"/>
      <c r="J89" s="37"/>
      <c r="K89" s="188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4"/>
      <c r="C90" s="34"/>
      <c r="D90" s="34"/>
      <c r="E90" s="23"/>
      <c r="F90" s="34"/>
      <c r="G90" s="34"/>
      <c r="H90" s="189"/>
      <c r="I90" s="34"/>
      <c r="J90" s="34"/>
      <c r="K90" s="190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4"/>
      <c r="C91" s="34"/>
      <c r="D91" s="34"/>
      <c r="E91" s="23"/>
      <c r="F91" s="34"/>
      <c r="G91" s="34"/>
      <c r="H91" s="189"/>
      <c r="I91" s="34"/>
      <c r="J91" s="34"/>
      <c r="K91" s="190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4"/>
      <c r="C92" s="34"/>
      <c r="D92" s="34"/>
      <c r="E92" s="23"/>
      <c r="F92" s="34"/>
      <c r="G92" s="34"/>
      <c r="H92" s="189"/>
      <c r="I92" s="34"/>
      <c r="J92" s="34"/>
      <c r="K92" s="190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4"/>
      <c r="C93" s="34"/>
      <c r="D93" s="34"/>
      <c r="E93" s="23"/>
      <c r="F93" s="34"/>
      <c r="G93" s="34"/>
      <c r="H93" s="189"/>
      <c r="I93" s="34"/>
      <c r="J93" s="34"/>
      <c r="K93" s="190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4"/>
      <c r="C94" s="34"/>
      <c r="D94" s="34"/>
      <c r="E94" s="23"/>
      <c r="F94" s="34"/>
      <c r="G94" s="34"/>
      <c r="H94" s="189"/>
      <c r="I94" s="34"/>
      <c r="J94" s="34"/>
      <c r="K94" s="190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4"/>
      <c r="C95" s="34"/>
      <c r="D95" s="34"/>
      <c r="E95" s="23"/>
      <c r="F95" s="34"/>
      <c r="G95" s="34"/>
      <c r="H95" s="189"/>
      <c r="I95" s="34"/>
      <c r="J95" s="34"/>
      <c r="K95" s="190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4"/>
      <c r="C96" s="34"/>
      <c r="D96" s="34"/>
      <c r="E96" s="23"/>
      <c r="F96" s="34"/>
      <c r="G96" s="34"/>
      <c r="H96" s="189"/>
      <c r="I96" s="34"/>
      <c r="J96" s="34"/>
      <c r="K96" s="190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4"/>
      <c r="C97" s="34"/>
      <c r="D97" s="34"/>
      <c r="E97" s="23"/>
      <c r="F97" s="34"/>
      <c r="G97" s="34"/>
      <c r="H97" s="189"/>
      <c r="I97" s="34"/>
      <c r="J97" s="34"/>
      <c r="K97" s="190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189"/>
      <c r="I98" s="34"/>
      <c r="J98" s="34"/>
      <c r="K98" s="190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189"/>
      <c r="I99" s="34"/>
      <c r="J99" s="34"/>
      <c r="K99" s="190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189"/>
      <c r="I100" s="34"/>
      <c r="J100" s="34"/>
      <c r="K100" s="190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189"/>
      <c r="I101" s="34"/>
      <c r="J101" s="34"/>
      <c r="K101" s="190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189"/>
      <c r="I102" s="34"/>
      <c r="J102" s="34"/>
      <c r="K102" s="190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189"/>
      <c r="I103" s="34"/>
      <c r="J103" s="34"/>
      <c r="K103" s="190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189"/>
      <c r="I104" s="34"/>
      <c r="J104" s="34"/>
      <c r="K104" s="190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189"/>
      <c r="I105" s="34"/>
      <c r="J105" s="34"/>
      <c r="K105" s="190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189"/>
      <c r="I106" s="34"/>
      <c r="J106" s="34"/>
      <c r="K106" s="190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189"/>
      <c r="I107" s="34"/>
      <c r="J107" s="34"/>
      <c r="K107" s="190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189"/>
      <c r="I108" s="34"/>
      <c r="J108" s="34"/>
      <c r="K108" s="190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189"/>
      <c r="I109" s="34"/>
      <c r="J109" s="34"/>
      <c r="K109" s="190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189"/>
      <c r="I110" s="34"/>
      <c r="J110" s="34"/>
      <c r="K110" s="190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189"/>
      <c r="I111" s="34"/>
      <c r="J111" s="34"/>
      <c r="K111" s="190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189"/>
      <c r="I112" s="34"/>
      <c r="J112" s="34"/>
      <c r="K112" s="190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189"/>
      <c r="I113" s="34"/>
      <c r="J113" s="34"/>
      <c r="K113" s="190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189"/>
      <c r="I114" s="34"/>
      <c r="J114" s="34"/>
      <c r="K114" s="190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189"/>
      <c r="I115" s="34"/>
      <c r="J115" s="34"/>
      <c r="K115" s="190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189"/>
      <c r="I116" s="34"/>
      <c r="J116" s="34"/>
      <c r="K116" s="190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189"/>
      <c r="I117" s="34"/>
      <c r="J117" s="34"/>
      <c r="K117" s="190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189"/>
      <c r="I118" s="34"/>
      <c r="J118" s="34"/>
      <c r="K118" s="190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189"/>
      <c r="I119" s="34"/>
      <c r="J119" s="34"/>
      <c r="K119" s="190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189"/>
      <c r="I120" s="34"/>
      <c r="J120" s="34"/>
      <c r="K120" s="190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189"/>
      <c r="I121" s="34"/>
      <c r="J121" s="34"/>
      <c r="K121" s="190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189"/>
      <c r="I122" s="34"/>
      <c r="J122" s="34"/>
      <c r="K122" s="190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189"/>
      <c r="I123" s="34"/>
      <c r="J123" s="34"/>
      <c r="K123" s="190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189"/>
      <c r="I124" s="34"/>
      <c r="J124" s="34"/>
      <c r="K124" s="190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189"/>
      <c r="I125" s="34"/>
      <c r="J125" s="34"/>
      <c r="K125" s="190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189"/>
      <c r="I126" s="34"/>
      <c r="J126" s="34"/>
      <c r="K126" s="190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189"/>
      <c r="I127" s="34"/>
      <c r="J127" s="34"/>
      <c r="K127" s="190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189"/>
      <c r="I128" s="34"/>
      <c r="J128" s="34"/>
      <c r="K128" s="190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189"/>
      <c r="I129" s="34"/>
      <c r="J129" s="34"/>
      <c r="K129" s="190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189"/>
      <c r="I130" s="34"/>
      <c r="J130" s="34"/>
      <c r="K130" s="190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189"/>
      <c r="I131" s="34"/>
      <c r="J131" s="34"/>
      <c r="K131" s="190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189"/>
      <c r="I132" s="34"/>
      <c r="J132" s="34"/>
      <c r="K132" s="190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189"/>
      <c r="I133" s="34"/>
      <c r="J133" s="34"/>
      <c r="K133" s="190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189"/>
      <c r="I134" s="34"/>
      <c r="J134" s="34"/>
      <c r="K134" s="190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189"/>
      <c r="I135" s="34"/>
      <c r="J135" s="34"/>
      <c r="K135" s="190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189"/>
      <c r="I136" s="34"/>
      <c r="J136" s="34"/>
      <c r="K136" s="190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189"/>
      <c r="I137" s="34"/>
      <c r="J137" s="34"/>
      <c r="K137" s="190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189"/>
      <c r="I138" s="34"/>
      <c r="J138" s="34"/>
      <c r="K138" s="190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189"/>
      <c r="I139" s="34"/>
      <c r="J139" s="34"/>
      <c r="K139" s="190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189"/>
      <c r="I140" s="34"/>
      <c r="J140" s="34"/>
      <c r="K140" s="190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189"/>
      <c r="I141" s="34"/>
      <c r="J141" s="34"/>
      <c r="K141" s="190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189"/>
      <c r="I142" s="34"/>
      <c r="J142" s="34"/>
      <c r="K142" s="190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189"/>
      <c r="I143" s="34"/>
      <c r="J143" s="34"/>
      <c r="K143" s="190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189"/>
      <c r="I144" s="34"/>
      <c r="J144" s="34"/>
      <c r="K144" s="190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189"/>
      <c r="I145" s="34"/>
      <c r="J145" s="34"/>
      <c r="K145" s="190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189"/>
      <c r="I146" s="34"/>
      <c r="J146" s="34"/>
      <c r="K146" s="190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189"/>
      <c r="I147" s="34"/>
      <c r="J147" s="34"/>
      <c r="K147" s="190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189"/>
      <c r="I148" s="34"/>
      <c r="J148" s="34"/>
      <c r="K148" s="190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189"/>
      <c r="I149" s="34"/>
      <c r="J149" s="34"/>
      <c r="K149" s="190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189"/>
      <c r="I150" s="34"/>
      <c r="J150" s="34"/>
      <c r="K150" s="190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189"/>
      <c r="I151" s="34"/>
      <c r="J151" s="34"/>
      <c r="K151" s="190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189"/>
      <c r="I152" s="34"/>
      <c r="J152" s="34"/>
      <c r="K152" s="190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189"/>
      <c r="I153" s="34"/>
      <c r="J153" s="34"/>
      <c r="K153" s="190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189"/>
      <c r="I154" s="34"/>
      <c r="J154" s="34"/>
      <c r="K154" s="190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189"/>
      <c r="I155" s="34"/>
      <c r="J155" s="34"/>
      <c r="K155" s="190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189"/>
      <c r="I156" s="34"/>
      <c r="J156" s="34"/>
      <c r="K156" s="190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189"/>
      <c r="I157" s="34"/>
      <c r="J157" s="34"/>
      <c r="K157" s="190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189"/>
      <c r="I158" s="34"/>
      <c r="J158" s="34"/>
      <c r="K158" s="190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189"/>
      <c r="I159" s="34"/>
      <c r="J159" s="34"/>
      <c r="K159" s="190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189"/>
      <c r="I160" s="34"/>
      <c r="J160" s="34"/>
      <c r="K160" s="190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189"/>
      <c r="I161" s="34"/>
      <c r="J161" s="34"/>
      <c r="K161" s="190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189"/>
      <c r="I162" s="34"/>
      <c r="J162" s="34"/>
      <c r="K162" s="190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189"/>
      <c r="I163" s="34"/>
      <c r="J163" s="34"/>
      <c r="K163" s="190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189"/>
      <c r="I164" s="34"/>
      <c r="J164" s="34"/>
      <c r="K164" s="190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ht="15.6" customHeight="1" x14ac:dyDescent="0.25">
      <c r="AD165" s="37"/>
      <c r="AE165" s="37"/>
      <c r="AF165" s="37"/>
      <c r="AG165" s="37"/>
      <c r="AH165" s="37"/>
      <c r="AI165" s="37"/>
      <c r="AJ16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2023-09-20T10:16:52Z</dcterms:modified>
</cp:coreProperties>
</file>